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8f7a666ed2f448a2" /></Relationships>
</file>

<file path=xl/workbook.xml><?xml version="1.0" encoding="utf-8"?>
<x:workbook xmlns:x="http://schemas.openxmlformats.org/spreadsheetml/2006/main">
  <x:sheets>
    <x:sheet xmlns:r="http://schemas.openxmlformats.org/officeDocument/2006/relationships" name="Gap decisions" sheetId="1" r:id="Rafe3a6d561c54429"/>
    <x:sheet xmlns:r="http://schemas.openxmlformats.org/officeDocument/2006/relationships" name="Fictional example" sheetId="2" r:id="R19523eedc0f643ba"/>
    <x:sheet xmlns:r="http://schemas.openxmlformats.org/officeDocument/2006/relationships" name="Read me" sheetId="3" r:id="R5344943cfa0f47db"/>
  </x:sheets>
</x:workbook>
</file>

<file path=xl/sharedStrings.xml><?xml version="1.0" encoding="utf-8"?>
<x:sst xmlns:x="http://schemas.openxmlformats.org/spreadsheetml/2006/main"/>
</file>

<file path=xl/styles.xml><?xml version="1.0" encoding="utf-8"?>
<x:styleSheet xmlns:x="http://schemas.openxmlformats.org/spreadsheetml/2006/main">
  <x:numFmts count="6">
    <x:numFmt numFmtId="200" formatCode="dd-mmm-yyyy&quot;  &quot;"/>
    <x:numFmt numFmtId="201" formatCode="0&quot;  &quot;"/>
    <x:numFmt numFmtId="202" formatCode="#,##0.000&quot;  &quot;"/>
    <x:numFmt numFmtId="203" formatCode="0.000E+00"/>
    <x:numFmt numFmtId="204" formatCode="0"/>
    <x:numFmt numFmtId="205" formatCode="General"/>
  </x:numFmts>
  <x:fonts count="7">
    <x:font>
      <x:sz val="11"/>
      <x:name val="Carlito"/>
    </x:font>
    <x:font>
      <x:sz val="10"/>
      <x:color rgb="FF203B30"/>
      <x:name val="Arial"/>
    </x:font>
    <x:font>
      <x:b/>
      <x:sz val="16"/>
      <x:color rgb="FF234B3A"/>
      <x:name val="Arial"/>
    </x:font>
    <x:font>
      <x:sz val="10"/>
      <x:color rgb="FF657268"/>
      <x:name val="Arial"/>
    </x:font>
    <x:font>
      <x:b/>
      <x:sz val="10"/>
      <x:color rgb="FFFFFFFF"/>
      <x:name val="Arial"/>
    </x:font>
    <x:font>
      <x:b/>
      <x:sz val="10"/>
      <x:color rgb="FF234B3A"/>
      <x:name val="Arial"/>
    </x:font>
    <x:font>
      <x:b/>
      <x:sz val="10"/>
      <x:color rgb="FF203B30"/>
      <x:name val="Arial"/>
    </x:font>
  </x:fonts>
  <x:fills count="6">
    <x:fill>
      <x:patternFill patternType="none"/>
    </x:fill>
    <x:fill>
      <x:patternFill patternType="gray125"/>
    </x:fill>
    <x:fill>
      <x:patternFill patternType="solid">
        <x:fgColor rgb="FFF8F5EB"/>
      </x:patternFill>
    </x:fill>
    <x:fill>
      <x:patternFill patternType="solid">
        <x:fgColor rgb="FFFFF0C5"/>
      </x:patternFill>
    </x:fill>
    <x:fill>
      <x:patternFill patternType="solid">
        <x:fgColor rgb="FF234B3A"/>
      </x:patternFill>
    </x:fill>
    <x:fill>
      <x:patternFill patternType="solid">
        <x:fgColor rgb="FFE4EEE8"/>
      </x:patternFill>
    </x:fill>
  </x:fills>
  <x:borders count="2">
    <x:border/>
    <x:border>
      <x:bottom style="thin">
        <x:color rgb="FFB9C8BB"/>
      </x:bottom>
    </x:border>
  </x:borders>
  <x:cellStyleXfs count="1">
    <x:xf numFmtId="0" fontId="0" fillId="0" borderId="0"/>
  </x:cellStyleXfs>
  <x:cellXfs count="26">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2" fillId="2" borderId="0" xfId="0" applyNumberFormat="1" applyFont="1" applyFill="1" applyBorder="1" applyAlignment="1">
      <x:alignment vertical="center"/>
    </x:xf>
    <x:xf numFmtId="0" fontId="2" fillId="2" borderId="1" xfId="0" applyNumberFormat="1" applyFont="1" applyFill="1" applyBorder="1" applyAlignment="1">
      <x:alignment vertical="center"/>
    </x:xf>
    <x:xf numFmtId="0" fontId="1" fillId="2" borderId="1" xfId="0" applyNumberFormat="1" applyFont="1" applyFill="1" applyBorder="1" applyAlignment="1">
      <x:alignment vertical="center"/>
    </x:xf>
    <x:xf numFmtId="0" fontId="3" fillId="2" borderId="0" xfId="0" applyNumberFormat="1" applyFont="1" applyFill="1" applyBorder="1" applyAlignment="1">
      <x:alignment vertical="center"/>
    </x:xf>
    <x:xf numFmtId="0" fontId="1" fillId="3" borderId="0" xfId="0" applyNumberFormat="1" applyFont="1" applyFill="1" applyBorder="1" applyAlignment="1">
      <x:alignment vertical="center"/>
    </x:xf>
    <x:xf numFmtId="0" fontId="1" fillId="3" borderId="0" xfId="0" applyNumberFormat="1" applyFont="1" applyFill="1" applyBorder="1" applyAlignment="1">
      <x:alignment vertical="center" wrapText="1"/>
    </x:xf>
    <x:xf numFmtId="200" fontId="1" fillId="3" borderId="0" xfId="0" applyNumberFormat="1" applyFont="1" applyFill="1" applyBorder="1" applyAlignment="1">
      <x:alignment vertical="center" wrapText="1"/>
    </x:xf>
    <x:xf numFmtId="0" fontId="1" fillId="4" borderId="0" xfId="0" applyNumberFormat="1" applyFont="1" applyFill="1" applyBorder="1" applyAlignment="1">
      <x:alignment vertical="center"/>
    </x:xf>
    <x:xf numFmtId="0" fontId="4" fillId="4" borderId="0" xfId="0" applyNumberFormat="1" applyFont="1" applyFill="1" applyBorder="1" applyAlignment="1">
      <x:alignment vertical="center"/>
    </x:xf>
    <x:xf numFmtId="0" fontId="4" fillId="4" borderId="0" xfId="0" applyNumberFormat="1" applyFont="1" applyFill="1" applyBorder="1" applyAlignment="1">
      <x:alignment vertical="center" wrapText="1"/>
    </x:xf>
    <x:xf numFmtId="0" fontId="4" fillId="4" borderId="0" xfId="0" applyNumberFormat="1" applyFont="1" applyFill="1" applyBorder="1" applyAlignment="1">
      <x:alignment horizontal="center" vertical="center" wrapText="1"/>
    </x:xf>
    <x:xf numFmtId="0" fontId="1" fillId="5" borderId="0" xfId="0" applyNumberFormat="1" applyFont="1" applyFill="1" applyBorder="1" applyAlignment="1">
      <x:alignment vertical="center"/>
    </x:xf>
    <x:xf numFmtId="201" fontId="1" fillId="5" borderId="0" xfId="0" applyNumberFormat="1" applyFont="1" applyFill="1" applyBorder="1" applyAlignment="1">
      <x:alignment vertical="center"/>
    </x:xf>
    <x:xf numFmtId="201" fontId="1" fillId="5" borderId="0" xfId="0" applyNumberFormat="1" applyFont="1" applyFill="1" applyBorder="1" applyAlignment="1">
      <x:alignment vertical="center" wrapText="1"/>
    </x:xf>
    <x:xf numFmtId="202" fontId="1" fillId="3" borderId="0" xfId="0" applyNumberFormat="1" applyFont="1" applyFill="1" applyBorder="1" applyAlignment="1">
      <x:alignment vertical="center" wrapText="1"/>
    </x:xf>
    <x:xf numFmtId="202" fontId="1" fillId="5" borderId="0" xfId="0" applyNumberFormat="1" applyFont="1" applyFill="1" applyBorder="1" applyAlignment="1">
      <x:alignment vertical="center" wrapText="1"/>
    </x:xf>
    <x:xf numFmtId="0" fontId="1" fillId="2" borderId="0" xfId="0" applyNumberFormat="1" applyFont="1" applyFill="1" applyBorder="1" applyAlignment="1">
      <x:alignment vertical="center" wrapText="1"/>
    </x:xf>
    <x:xf numFmtId="0" fontId="5" fillId="5" borderId="0" xfId="0" applyNumberFormat="1" applyFont="1" applyFill="1" applyBorder="1" applyAlignment="1">
      <x:alignment vertical="center"/>
    </x:xf>
    <x:xf numFmtId="204" fontId="5" fillId="5" borderId="0" xfId="0" applyNumberFormat="1" applyFont="1" applyFill="1" applyBorder="1" applyAlignment="1">
      <x:alignment vertical="center"/>
    </x:xf>
    <x:xf numFmtId="0" fontId="6" fillId="2" borderId="0" xfId="0" applyNumberFormat="1" applyFont="1" applyFill="1" applyBorder="1" applyAlignment="1">
      <x:alignment vertical="center" wrapText="1"/>
    </x:xf>
    <x:xf numFmtId="0" fontId="6" fillId="2" borderId="0" xfId="0" applyNumberFormat="1" applyFont="1" applyFill="1" applyBorder="1" applyAlignment="1">
      <x:alignment vertical="center"/>
    </x:xf>
    <x:xf numFmtId="205" fontId="1" fillId="3" borderId="0" xfId="0" applyNumberFormat="1" applyFont="1" applyFill="1" applyBorder="1" applyAlignment="1">
      <x:alignment vertical="center" wrapText="1"/>
    </x:xf>
  </x:cellXfs>
  <x:cellStyles count="1">
    <x:cellStyle name="Normal" xfId="0"/>
  </x:cellStyles>
  <x:dxfs count="26">
    <x:dxf>
      <x:numFmt numFmtId="203" formatCode="0.000E+00"/>
    </x:dxf>
    <x:dxf>
      <x:numFmt numFmtId="203" formatCode="0.000E+00"/>
    </x:dxf>
    <x:dxf>
      <x:font>
        <x:b/>
        <x:color rgb="FF933B23"/>
      </x:font>
      <x:fill>
        <x:patternFill>
          <x:bgColor rgb="FFFBE2D9"/>
        </x:patternFill>
      </x:fill>
    </x:dxf>
    <x:dxf>
      <x:font>
        <x:b/>
        <x:color rgb="FF933B23"/>
      </x:font>
      <x:fill>
        <x:patternFill>
          <x:bgColor rgb="FFFBE2D9"/>
        </x:patternFill>
      </x:fill>
    </x:dxf>
    <x:dxf>
      <x:numFmt numFmtId="203" formatCode="0.000E+00"/>
    </x:dxf>
    <x:dxf>
      <x:numFmt numFmtId="203" formatCode="0.000E+00"/>
    </x:dxf>
    <x:dxf>
      <x:font>
        <x:b/>
        <x:color rgb="FF933B23"/>
      </x:font>
      <x:fill>
        <x:patternFill>
          <x:bgColor rgb="FFFBE2D9"/>
        </x:patternFill>
      </x:fill>
    </x:dxf>
    <x:dxf>
      <x:font>
        <x:b/>
        <x:color rgb="FF933B23"/>
      </x:font>
      <x:fill>
        <x:patternFill>
          <x:bgColor rgb="FFFBE2D9"/>
        </x:patternFill>
      </x:fill>
    </x:dxf>
    <x:dxf>
      <x:numFmt numFmtId="200" formatCode="dd-mmm-yyyy&quot;  &quot;"/>
    </x:dxf>
    <x:dxf>
      <x:numFmt numFmtId="200" formatCode="dd-mmm-yyyy&quot;  &quot;"/>
    </x:dxf>
    <x:dxf>
      <x:numFmt numFmtId="200" formatCode="dd-mmm-yyyy&quot;  &quot;"/>
    </x:dxf>
    <x:dxf>
      <x:numFmt numFmtId="200" formatCode="dd-mmm-yyyy&quot;  &quot;"/>
    </x:dxf>
    <x:dxf>
      <x:numFmt numFmtId="200" formatCode="dd-mmm-yyyy&quot;  &quot;"/>
    </x:dxf>
    <x:dxf>
      <x:numFmt numFmtId="200" formatCode="dd-mmm-yyyy&quot;  &quot;"/>
    </x:dxf>
    <x:dxf>
      <x:numFmt numFmtId="200" formatCode="dd-mmm-yyyy&quot;  &quot;"/>
    </x:dxf>
    <x:dxf>
      <x:numFmt numFmtId="200" formatCode="dd-mmm-yyyy&quot;  &quot;"/>
    </x:dxf>
    <x:dxf>
      <x:numFmt numFmtId="200" formatCode="dd-mmm-yyyy&quot;  &quot;"/>
    </x:dxf>
    <x:dxf>
      <x:numFmt numFmtId="200" formatCode="dd-mmm-yyyy&quot;  &quot;"/>
    </x:dxf>
    <x:dxf>
      <x:numFmt numFmtId="200" formatCode="dd-mmm-yyyy&quot;  &quot;"/>
    </x:dxf>
    <x:dxf>
      <x:numFmt numFmtId="200" formatCode="dd-mmm-yyyy&quot;  &quot;"/>
    </x:dxf>
    <x:dxf>
      <x:numFmt numFmtId="200" formatCode="dd-mmm-yyyy&quot;  &quot;"/>
    </x:dxf>
    <x:dxf>
      <x:numFmt numFmtId="200" formatCode="dd-mmm-yyyy&quot;  &quot;"/>
    </x:dxf>
    <x:dxf>
      <x:numFmt numFmtId="200" formatCode="dd-mmm-yyyy&quot;  &quot;"/>
    </x:dxf>
    <x:dxf>
      <x:numFmt numFmtId="200" formatCode="dd-mmm-yyyy&quot;  &quot;"/>
    </x:dxf>
    <x:dxf>
      <x:numFmt numFmtId="200" formatCode="dd-mmm-yyyy&quot;  &quot;"/>
    </x:dxf>
    <x:dxf>
      <x:numFmt numFmtId="200" formatCode="dd-mmm-yyyy&quot;  &quot;"/>
    </x:dxf>
  </x:dxfs>
</x:styleSheet>
</file>

<file path=xl/_rels/workbook.xml.rels>&#65279;<?xml version="1.0" encoding="utf-8"?><Relationships xmlns="http://schemas.openxmlformats.org/package/2006/relationships"><Relationship Type="http://schemas.openxmlformats.org/officeDocument/2006/relationships/styles" Target="/xl/styles.xml" Id="R18c949c5872c445e" /><Relationship Type="http://schemas.openxmlformats.org/officeDocument/2006/relationships/theme" Target="/xl/theme/theme1.xml" Id="Rbacdca0126e14ed3" /><Relationship Type="http://schemas.openxmlformats.org/officeDocument/2006/relationships/sharedStrings" Target="/xl/sharedStrings.xml" Id="Rd5ef64f0ca0b437a" /><Relationship Type="http://schemas.openxmlformats.org/officeDocument/2006/relationships/worksheet" Target="/xl/worksheets/sheet1.xml" Id="Rafe3a6d561c54429" /><Relationship Type="http://schemas.openxmlformats.org/officeDocument/2006/relationships/worksheet" Target="/xl/worksheets/sheet2.xml" Id="R19523eedc0f643ba" /><Relationship Type="http://schemas.openxmlformats.org/officeDocument/2006/relationships/worksheet" Target="/xl/worksheets/sheet3.xml" Id="R5344943cfa0f47db" /></Relationships>
</file>

<file path=xl/tables/table1.xml><?xml version="1.0" encoding="utf-8"?>
<x:table xmlns:x="http://schemas.openxmlformats.org/spreadsheetml/2006/main" id="1" name="T006Gapdecisions" displayName="T006Gapdecisions" ref="A14:AD74" headerRowCount="1" totalsRowCount="0" totalsRowShown="0">
  <x:autoFilter ref="A14:AD74"/>
  <x:tableColumns count="30">
    <x:tableColumn id="1" name="Gap ID"/>
    <x:tableColumn id="2" name="Metric / missing item"/>
    <x:tableColumn id="3" name="Entity / site boundary"/>
    <x:tableColumn id="4" name="Gap type"/>
    <x:tableColumn id="5" name="Period start"/>
    <x:tableColumn id="6" name="Period end"/>
    <x:tableColumn id="7" name="Opened on"/>
    <x:tableColumn id="8" name="Owner role"/>
    <x:tableColumn id="9" name="Recovery attempts / outcome"/>
    <x:tableColumn id="10" name="Available evidence / locator"/>
    <x:tableColumn id="11" name="Candidate estimate value"/>
    <x:tableColumn id="12" name="Candidate unit"/>
    <x:tableColumn id="13" name="Proposed method / calculation"/>
    <x:tableColumn id="14" name="Method review"/>
    <x:tableColumn id="15" name="Suitability basis / limitations"/>
    <x:tableColumn id="16" name="Treatment decision"/>
    <x:tableColumn id="17" name="Decision state"/>
    <x:tableColumn id="18" name="Reviewer role"/>
    <x:tableColumn id="19" name="Decision on"/>
    <x:tableColumn id="20" name="Decision reference"/>
    <x:tableColumn id="21" name="Reporting / disclosure treatment"/>
    <x:tableColumn id="22" name="Next action"/>
    <x:tableColumn id="23" name="Next action due"/>
    <x:tableColumn id="24" name="Replacement / revisit trigger"/>
    <x:tableColumn id="25" name="Resolution evidence reference"/>
    <x:tableColumn id="26" name="Resolved on"/>
    <x:tableColumn id="27" name="Input check"/>
    <x:tableColumn id="28" name="Open age (calendar days)"/>
    <x:tableColumn id="29" name="Treatment position"/>
    <x:tableColumn id="30" name="Approved estimate value"/>
  </x:tableColumns>
  <x:tableStyleInfo name="TableStyleMedium2" showFirstColumn="0" showLastColumn="0" showRowStripes="0" showColumnStripes="0"/>
</x:table>
</file>

<file path=xl/tables/table2.xml><?xml version="1.0" encoding="utf-8"?>
<x:table xmlns:x="http://schemas.openxmlformats.org/spreadsheetml/2006/main" id="2" name="T006Fictionalexample" displayName="T006Fictionalexample" ref="A14:AD74" headerRowCount="1" totalsRowCount="0" totalsRowShown="0">
  <x:autoFilter ref="A14:AD74"/>
  <x:tableColumns count="30">
    <x:tableColumn id="1" name="Gap ID"/>
    <x:tableColumn id="2" name="Metric / missing item"/>
    <x:tableColumn id="3" name="Entity / site boundary"/>
    <x:tableColumn id="4" name="Gap type"/>
    <x:tableColumn id="5" name="Period start"/>
    <x:tableColumn id="6" name="Period end"/>
    <x:tableColumn id="7" name="Opened on"/>
    <x:tableColumn id="8" name="Owner role"/>
    <x:tableColumn id="9" name="Recovery attempts / outcome"/>
    <x:tableColumn id="10" name="Available evidence / locator"/>
    <x:tableColumn id="11" name="Candidate estimate value"/>
    <x:tableColumn id="12" name="Candidate unit"/>
    <x:tableColumn id="13" name="Proposed method / calculation"/>
    <x:tableColumn id="14" name="Method review"/>
    <x:tableColumn id="15" name="Suitability basis / limitations"/>
    <x:tableColumn id="16" name="Treatment decision"/>
    <x:tableColumn id="17" name="Decision state"/>
    <x:tableColumn id="18" name="Reviewer role"/>
    <x:tableColumn id="19" name="Decision on"/>
    <x:tableColumn id="20" name="Decision reference"/>
    <x:tableColumn id="21" name="Reporting / disclosure treatment"/>
    <x:tableColumn id="22" name="Next action"/>
    <x:tableColumn id="23" name="Next action due"/>
    <x:tableColumn id="24" name="Replacement / revisit trigger"/>
    <x:tableColumn id="25" name="Resolution evidence reference"/>
    <x:tableColumn id="26" name="Resolved on"/>
    <x:tableColumn id="27" name="Input check"/>
    <x:tableColumn id="28" name="Open age (calendar days)"/>
    <x:tableColumn id="29" name="Treatment position"/>
    <x:tableColumn id="30" name="Approved estimate value"/>
  </x:tableColumns>
  <x:tableStyleInfo name="TableStyleMedium2" showFirstColumn="0" showLastColumn="0" showRowStripes="0"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751deff400b247fd" /></Relationships>
</file>

<file path=xl/worksheets/_rels/sheet2.xml.rels>&#65279;<?xml version="1.0" encoding="utf-8"?><Relationships xmlns="http://schemas.openxmlformats.org/package/2006/relationships"><Relationship Type="http://schemas.openxmlformats.org/officeDocument/2006/relationships/table" Target="/xl/tables/table2.xml" Id="Ra3a6f11a1c69411d" /></Relationships>
</file>

<file path=xl/worksheets/sheet1.xml><?xml version="1.0" encoding="utf-8"?>
<x:worksheet xmlns:x="http://schemas.openxmlformats.org/spreadsheetml/2006/main">
  <x:sheetPr>
    <x:tabColor rgb="FF234B3A"/>
  </x:sheetPr>
  <x:sheetViews>
    <x:sheetView showGridLines="0" workbookViewId="0">
      <x:pane xSplit="2" ySplit="14" topLeftCell="C15" activePane="bottomRight" state="frozen"/>
    </x:sheetView>
  </x:sheetViews>
  <x:sheetFormatPr defaultRowHeight="15"/>
  <x:cols>
    <x:col min="1" max="1" width="18" hidden="0" customWidth="1"/>
    <x:col min="2" max="2" width="31" hidden="0" customWidth="1"/>
    <x:col min="3" max="3" width="29" hidden="0" customWidth="1"/>
    <x:col min="4" max="4" width="23" hidden="0" customWidth="1"/>
    <x:col min="5" max="5" width="27" hidden="0" customWidth="1"/>
    <x:col min="6" max="6" width="18" hidden="0" customWidth="1"/>
    <x:col min="7" max="7" width="18" hidden="0" customWidth="1"/>
    <x:col min="8" max="8" width="26" hidden="0" customWidth="1"/>
    <x:col min="9" max="9" width="43" hidden="0" customWidth="1"/>
    <x:col min="10" max="10" width="42" hidden="0" customWidth="1"/>
    <x:col min="11" max="11" width="22" hidden="0" customWidth="1"/>
    <x:col min="12" max="12" width="21" hidden="0" customWidth="1"/>
    <x:col min="13" max="13" width="43" hidden="0" customWidth="1"/>
    <x:col min="14" max="14" width="22" hidden="0" customWidth="1"/>
    <x:col min="15" max="15" width="47" hidden="0" customWidth="1"/>
    <x:col min="16" max="16" width="25" hidden="0" customWidth="1"/>
    <x:col min="17" max="17" width="21" hidden="0" customWidth="1"/>
    <x:col min="18" max="18" width="25" hidden="0" customWidth="1"/>
    <x:col min="19" max="19" width="18" hidden="0" customWidth="1"/>
    <x:col min="20" max="20" width="40" hidden="0" customWidth="1"/>
    <x:col min="21" max="21" width="43" hidden="0" customWidth="1"/>
    <x:col min="22" max="22" width="43" hidden="0" customWidth="1"/>
    <x:col min="23" max="23" width="20" hidden="0" customWidth="1"/>
    <x:col min="24" max="24" width="43" hidden="0" customWidth="1"/>
    <x:col min="25" max="25" width="41" hidden="0" customWidth="1"/>
    <x:col min="26" max="26" width="18" hidden="0" customWidth="1"/>
    <x:col min="27" max="27" width="44" hidden="0" customWidth="1"/>
    <x:col min="28" max="28" width="23" hidden="0" customWidth="1"/>
    <x:col min="29" max="29" width="36" hidden="0" customWidth="1"/>
    <x:col min="30" max="30" width="24" hidden="0" customWidth="1"/>
  </x:cols>
  <x:sheetData>
    <x:row r="1" ht="25" customHeight="1">
      <x:c r="A1" s="3"/>
      <x:c r="B1" s="3"/>
      <x:c r="C1" s="3"/>
      <x:c r="D1" s="3"/>
      <x:c r="E1" s="3"/>
      <x:c r="F1" s="3"/>
      <x:c r="G1" s="3"/>
      <x:c r="H1" s="3"/>
      <x:c r="I1" s="3"/>
      <x:c r="J1" s="3"/>
      <x:c r="K1" s="3"/>
      <x:c r="L1" s="3"/>
      <x:c r="M1" s="3"/>
      <x:c r="N1" s="3"/>
      <x:c r="O1" s="3"/>
      <x:c r="P1" s="3"/>
      <x:c r="Q1" s="3"/>
      <x:c r="R1" s="3"/>
      <x:c r="S1" s="3"/>
      <x:c r="T1" s="3"/>
      <x:c r="U1" s="3"/>
      <x:c r="V1" s="3"/>
      <x:c r="W1" s="3"/>
      <x:c r="X1" s="3"/>
      <x:c r="Y1" s="3"/>
      <x:c r="Z1" s="3"/>
      <x:c r="AA1" s="3"/>
      <x:c r="AB1" s="3"/>
      <x:c r="AC1" s="3"/>
      <x:c r="AD1" s="3"/>
    </x:row>
    <x:row r="2" ht="31" customHeight="1">
      <x:c r="A2" s="5" t="str">
        <x:v>Missing data and estimation decision log</x:v>
      </x:c>
      <x:c r="B2" s="6"/>
      <x:c r="C2" s="6"/>
      <x:c r="D2" s="6"/>
      <x:c r="E2" s="6"/>
      <x:c r="F2" s="6"/>
      <x:c r="G2" s="6"/>
      <x:c r="H2" s="6"/>
      <x:c r="I2" s="3"/>
      <x:c r="J2" s="3"/>
      <x:c r="K2" s="3"/>
      <x:c r="L2" s="3"/>
      <x:c r="M2" s="3"/>
      <x:c r="N2" s="3"/>
      <x:c r="O2" s="3"/>
      <x:c r="P2" s="3"/>
      <x:c r="Q2" s="3"/>
      <x:c r="R2" s="3"/>
      <x:c r="S2" s="3"/>
      <x:c r="T2" s="3"/>
      <x:c r="U2" s="3"/>
      <x:c r="V2" s="3"/>
      <x:c r="W2" s="3"/>
      <x:c r="X2" s="3"/>
      <x:c r="Y2" s="3"/>
      <x:c r="Z2" s="3"/>
      <x:c r="AA2" s="3"/>
      <x:c r="AB2" s="3"/>
      <x:c r="AC2" s="3"/>
      <x:c r="AD2" s="3"/>
    </x:row>
    <x:row r="3" ht="25" customHeight="1">
      <x:c r="A3" s="7" t="str">
        <x:v>T006. Record recovery attempts, proposed estimates and the human reporting decision. 60 gaps.</x:v>
      </x:c>
      <x:c r="B3" s="3"/>
      <x:c r="C3" s="3"/>
      <x:c r="D3" s="3"/>
      <x:c r="E3" s="3"/>
      <x:c r="F3" s="3"/>
      <x:c r="G3" s="3"/>
      <x:c r="H3" s="3"/>
      <x:c r="I3" s="3"/>
      <x:c r="J3" s="3"/>
      <x:c r="K3" s="3"/>
      <x:c r="L3" s="3"/>
      <x:c r="M3" s="3"/>
      <x:c r="N3" s="3"/>
      <x:c r="O3" s="3"/>
      <x:c r="P3" s="3"/>
      <x:c r="Q3" s="3"/>
      <x:c r="R3" s="3"/>
      <x:c r="S3" s="3"/>
      <x:c r="T3" s="3"/>
      <x:c r="U3" s="3"/>
      <x:c r="V3" s="3"/>
      <x:c r="W3" s="3"/>
      <x:c r="X3" s="3"/>
      <x:c r="Y3" s="3"/>
      <x:c r="Z3" s="3"/>
      <x:c r="AA3" s="3"/>
      <x:c r="AB3" s="3"/>
      <x:c r="AC3" s="3"/>
      <x:c r="AD3" s="3"/>
    </x:row>
    <x:row r="4" ht="25" customHeight="1">
      <x:c r="A4" s="7" t="str">
        <x:v>Amber: inputs. Pale green: formulas. Approval of an estimate does not convert it into measured data.</x:v>
      </x:c>
      <x:c r="B4" s="3"/>
      <x:c r="C4" s="3"/>
      <x:c r="D4" s="3"/>
      <x:c r="E4" s="3"/>
      <x:c r="F4" s="3"/>
      <x:c r="G4" s="3"/>
      <x:c r="H4" s="3"/>
      <x:c r="I4" s="3"/>
      <x:c r="J4" s="3"/>
      <x:c r="K4" s="3"/>
      <x:c r="L4" s="3"/>
      <x:c r="M4" s="3"/>
      <x:c r="N4" s="3"/>
      <x:c r="O4" s="3"/>
      <x:c r="P4" s="3"/>
      <x:c r="Q4" s="3"/>
      <x:c r="R4" s="3"/>
      <x:c r="S4" s="3"/>
      <x:c r="T4" s="3"/>
      <x:c r="U4" s="3"/>
      <x:c r="V4" s="3"/>
      <x:c r="W4" s="3"/>
      <x:c r="X4" s="3"/>
      <x:c r="Y4" s="3"/>
      <x:c r="Z4" s="3"/>
      <x:c r="AA4" s="3"/>
      <x:c r="AB4" s="3"/>
      <x:c r="AC4" s="3"/>
      <x:c r="AD4" s="3"/>
    </x:row>
    <x:row r="5" ht="25" customHeight="1">
      <x:c r="A5" s="3"/>
      <x:c r="B5" s="3"/>
      <x:c r="C5" s="3"/>
      <x:c r="D5" s="3"/>
      <x:c r="E5" s="3"/>
      <x:c r="F5" s="3"/>
      <x:c r="G5" s="3"/>
      <x:c r="H5" s="3"/>
      <x:c r="I5" s="3"/>
      <x:c r="J5" s="3"/>
      <x:c r="K5" s="3"/>
      <x:c r="L5" s="3"/>
      <x:c r="M5" s="3"/>
      <x:c r="N5" s="3"/>
      <x:c r="O5" s="3"/>
      <x:c r="P5" s="3"/>
      <x:c r="Q5" s="3"/>
      <x:c r="R5" s="3"/>
      <x:c r="S5" s="3"/>
      <x:c r="T5" s="3"/>
      <x:c r="U5" s="3"/>
      <x:c r="V5" s="3"/>
      <x:c r="W5" s="3"/>
      <x:c r="X5" s="3"/>
      <x:c r="Y5" s="3"/>
      <x:c r="Z5" s="3"/>
      <x:c r="AA5" s="3"/>
      <x:c r="AB5" s="3"/>
      <x:c r="AC5" s="3"/>
      <x:c r="AD5" s="3"/>
    </x:row>
    <x:row r="6" ht="34" customHeight="1">
      <x:c r="A6" s="3" t="str">
        <x:v>Programme / entity</x:v>
      </x:c>
      <x:c r="B6" s="9"/>
      <x:c r="C6" s="3"/>
      <x:c r="D6" s="3"/>
      <x:c r="E6" s="20" t="str">
        <x:v>Gap IDs entered</x:v>
      </x:c>
      <x:c r="F6" s="22" t="n">
        <x:f>COUNTA(A15:A74)</x:f>
        <x:v>0</x:v>
      </x:c>
      <x:c r="G6" s="3"/>
      <x:c r="H6" s="3"/>
      <x:c r="I6" s="3"/>
      <x:c r="J6" s="3"/>
      <x:c r="K6" s="3"/>
      <x:c r="L6" s="3"/>
      <x:c r="M6" s="3"/>
      <x:c r="N6" s="3"/>
      <x:c r="O6" s="3"/>
      <x:c r="P6" s="3"/>
      <x:c r="Q6" s="3"/>
      <x:c r="R6" s="3"/>
      <x:c r="S6" s="3"/>
      <x:c r="T6" s="3"/>
      <x:c r="U6" s="3"/>
      <x:c r="V6" s="3"/>
      <x:c r="W6" s="3"/>
      <x:c r="X6" s="3"/>
      <x:c r="Y6" s="3"/>
      <x:c r="Z6" s="3"/>
      <x:c r="AA6" s="3"/>
      <x:c r="AB6" s="3"/>
      <x:c r="AC6" s="3"/>
      <x:c r="AD6" s="3"/>
    </x:row>
    <x:row r="7" ht="34" customHeight="1">
      <x:c r="A7" s="3" t="str">
        <x:v>Period start</x:v>
      </x:c>
      <x:c r="B7" s="25"/>
      <x:c r="C7" s="3"/>
      <x:c r="D7" s="3"/>
      <x:c r="E7" s="20" t="str">
        <x:v>Rows with input issues</x:v>
      </x:c>
      <x:c r="F7" s="22" t="n">
        <x:f>COUNTIFS(AA15:AA74,"Check: gap ID missing or untrimmed")+COUNTIFS(AA15:AA74,"Check: gap ID contains wildcard")+COUNTIFS(AA15:AA74,"Check: duplicate gap ID")+COUNTIFS(AA15:AA74,"Check: programme setup")+COUNTIFS(AA15:AA74,"Check: gap or recovery record missing")+COUNTIFS(AA15:AA74,"Check: gap type invalid")+COUNTIFS(AA15:AA74,"Check: method review invalid")+COUNTIFS(AA15:AA74,"Check: treatment decision invalid")+COUNTIFS(AA15:AA74,"Check: decision state invalid")+COUNTIFS(AA15:AA74,"Check: entered date invalid")+COUNTIFS(AA15:AA74,"Check: affected period invalid")+COUNTIFS(AA15:AA74,"Check: opened date missing or future")+COUNTIFS(AA15:AA74,"Check: decision or resolution chronology")+COUNTIFS(AA15:AA74,"Check: candidate value invalid")+COUNTIFS(AA15:AA74,"Check: candidate method or unit missing")+COUNTIFS(AA15:AA74,"Check: estimate value evidence or trigger missing")+COUNTIFS(AA15:AA74,"Check: approval record incomplete")+COUNTIFS(AA15:AA74,"Check: estimate method not supported")+COUNTIFS(AA15:AA74,"Check: recovered source missing")+COUNTIFS(AA15:AA74,"Check: resolution record inconsistent")+COUNTIFS(AA15:AA74,"Check: open action or due date missing")+COUNTIFS(AA15:AA74,"Check: numeric/date input error")</x:f>
        <x:v>0</x:v>
      </x:c>
      <x:c r="G7" s="3"/>
      <x:c r="H7" s="3"/>
      <x:c r="I7" s="3"/>
      <x:c r="J7" s="3"/>
      <x:c r="K7" s="3"/>
      <x:c r="L7" s="3"/>
      <x:c r="M7" s="3"/>
      <x:c r="N7" s="3"/>
      <x:c r="O7" s="3"/>
      <x:c r="P7" s="3"/>
      <x:c r="Q7" s="3"/>
      <x:c r="R7" s="3"/>
      <x:c r="S7" s="3"/>
      <x:c r="T7" s="3"/>
      <x:c r="U7" s="3"/>
      <x:c r="V7" s="3"/>
      <x:c r="W7" s="3"/>
      <x:c r="X7" s="3"/>
      <x:c r="Y7" s="3"/>
      <x:c r="Z7" s="3"/>
      <x:c r="AA7" s="3"/>
      <x:c r="AB7" s="3"/>
      <x:c r="AC7" s="3"/>
      <x:c r="AD7" s="3"/>
    </x:row>
    <x:row r="8" ht="34" customHeight="1">
      <x:c r="A8" s="3" t="str">
        <x:v>Period end</x:v>
      </x:c>
      <x:c r="B8" s="25"/>
      <x:c r="C8" s="3"/>
      <x:c r="D8" s="3"/>
      <x:c r="E8" s="20" t="str">
        <x:v>Open gaps with valid records</x:v>
      </x:c>
      <x:c r="F8" s="22" t="n">
        <x:f>COUNT(AB15:AB74)</x:f>
        <x:v>0</x:v>
      </x:c>
      <x:c r="G8" s="3"/>
      <x:c r="H8" s="3"/>
      <x:c r="I8" s="3"/>
      <x:c r="J8" s="3"/>
      <x:c r="K8" s="3"/>
      <x:c r="L8" s="3"/>
      <x:c r="M8" s="3"/>
      <x:c r="N8" s="3"/>
      <x:c r="O8" s="3"/>
      <x:c r="P8" s="3"/>
      <x:c r="Q8" s="3"/>
      <x:c r="R8" s="3"/>
      <x:c r="S8" s="3"/>
      <x:c r="T8" s="3"/>
      <x:c r="U8" s="3"/>
      <x:c r="V8" s="3"/>
      <x:c r="W8" s="3"/>
      <x:c r="X8" s="3"/>
      <x:c r="Y8" s="3"/>
      <x:c r="Z8" s="3"/>
      <x:c r="AA8" s="3"/>
      <x:c r="AB8" s="3"/>
      <x:c r="AC8" s="3"/>
      <x:c r="AD8" s="3"/>
    </x:row>
    <x:row r="9" ht="34" customHeight="1">
      <x:c r="A9" s="3" t="str">
        <x:v>As-of date</x:v>
      </x:c>
      <x:c r="B9" s="25"/>
      <x:c r="C9" s="3"/>
      <x:c r="D9" s="3"/>
      <x:c r="E9" s="20" t="str">
        <x:v>Approved estimates shown</x:v>
      </x:c>
      <x:c r="F9" s="22" t="n">
        <x:f>COUNT(AD15:AD74)</x:f>
        <x:v>0</x:v>
      </x:c>
      <x:c r="G9" s="3"/>
      <x:c r="H9" s="3"/>
      <x:c r="I9" s="3"/>
      <x:c r="J9" s="3"/>
      <x:c r="K9" s="3"/>
      <x:c r="L9" s="3"/>
      <x:c r="M9" s="3"/>
      <x:c r="N9" s="3"/>
      <x:c r="O9" s="3"/>
      <x:c r="P9" s="3"/>
      <x:c r="Q9" s="3"/>
      <x:c r="R9" s="3"/>
      <x:c r="S9" s="3"/>
      <x:c r="T9" s="3"/>
      <x:c r="U9" s="3"/>
      <x:c r="V9" s="3"/>
      <x:c r="W9" s="3"/>
      <x:c r="X9" s="3"/>
      <x:c r="Y9" s="3"/>
      <x:c r="Z9" s="3"/>
      <x:c r="AA9" s="3"/>
      <x:c r="AB9" s="3"/>
      <x:c r="AC9" s="3"/>
      <x:c r="AD9" s="3"/>
    </x:row>
    <x:row r="10" ht="25" customHeight="1">
      <x:c r="A10" s="3"/>
      <x:c r="B10" s="3"/>
      <x:c r="C10" s="3"/>
      <x:c r="D10" s="3"/>
      <x:c r="E10" s="20" t="str">
        <x:v>Resolved with actual evidence</x:v>
      </x:c>
      <x:c r="F10" s="22" t="n">
        <x:f>COUNTIFS(AC15:AC74,"Resolved with actual evidence")</x:f>
        <x:v>0</x:v>
      </x:c>
      <x:c r="G10" s="3"/>
      <x:c r="H10" s="3"/>
      <x:c r="I10" s="3"/>
      <x:c r="J10" s="3"/>
      <x:c r="K10" s="3"/>
      <x:c r="L10" s="3"/>
      <x:c r="M10" s="3"/>
      <x:c r="N10" s="3"/>
      <x:c r="O10" s="3"/>
      <x:c r="P10" s="3"/>
      <x:c r="Q10" s="3"/>
      <x:c r="R10" s="3"/>
      <x:c r="S10" s="3"/>
      <x:c r="T10" s="3"/>
      <x:c r="U10" s="3"/>
      <x:c r="V10" s="3"/>
      <x:c r="W10" s="3"/>
      <x:c r="X10" s="3"/>
      <x:c r="Y10" s="3"/>
      <x:c r="Z10" s="3"/>
      <x:c r="AA10" s="3"/>
      <x:c r="AB10" s="3"/>
      <x:c r="AC10" s="3"/>
      <x:c r="AD10" s="3"/>
    </x:row>
    <x:row r="11" ht="25" customHeight="1">
      <x:c r="A11" s="7" t="str">
        <x:v>Numeric inputs: paste values only; preserve General base format. Dates: use =DATE(year,month,day) or paste serial values. See Read me.</x:v>
      </x:c>
      <x:c r="B11" s="3"/>
      <x:c r="C11" s="3"/>
      <x:c r="D11" s="3"/>
      <x:c r="E11" s="3"/>
      <x:c r="F11" s="3"/>
      <x:c r="G11" s="3"/>
      <x:c r="H11" s="3"/>
      <x:c r="I11" s="3"/>
      <x:c r="J11" s="3"/>
      <x:c r="K11" s="3"/>
      <x:c r="L11" s="3"/>
      <x:c r="M11" s="3"/>
      <x:c r="N11" s="3"/>
      <x:c r="O11" s="3"/>
      <x:c r="P11" s="3"/>
      <x:c r="Q11" s="3"/>
      <x:c r="R11" s="3"/>
      <x:c r="S11" s="3"/>
      <x:c r="T11" s="3"/>
      <x:c r="U11" s="3"/>
      <x:c r="V11" s="3"/>
      <x:c r="W11" s="3"/>
      <x:c r="X11" s="3"/>
      <x:c r="Y11" s="3"/>
      <x:c r="Z11" s="3"/>
      <x:c r="AA11" s="3"/>
      <x:c r="AB11" s="3"/>
      <x:c r="AC11" s="3"/>
      <x:c r="AD11" s="3"/>
    </x:row>
    <x:row r="12" ht="25" customHeight="1">
      <x:c r="A12" s="7" t="str">
        <x:v>No estimate is selected or calculated here. Missing data, an evidenced zero, an estimate and N.A. remain different states.</x:v>
      </x:c>
      <x:c r="B12" s="3"/>
      <x:c r="C12" s="3"/>
      <x:c r="D12" s="3"/>
      <x:c r="E12" s="3"/>
      <x:c r="F12" s="3"/>
      <x:c r="G12" s="3"/>
      <x:c r="H12" s="3"/>
      <x:c r="I12" s="3"/>
      <x:c r="J12" s="3"/>
      <x:c r="K12" s="3"/>
      <x:c r="L12" s="3"/>
      <x:c r="M12" s="3"/>
      <x:c r="N12" s="3"/>
      <x:c r="O12" s="3"/>
      <x:c r="P12" s="3"/>
      <x:c r="Q12" s="3"/>
      <x:c r="R12" s="3"/>
      <x:c r="S12" s="3"/>
      <x:c r="T12" s="3"/>
      <x:c r="U12" s="3"/>
      <x:c r="V12" s="3"/>
      <x:c r="W12" s="3"/>
      <x:c r="X12" s="3"/>
      <x:c r="Y12" s="3"/>
      <x:c r="Z12" s="3"/>
      <x:c r="AA12" s="3"/>
      <x:c r="AB12" s="3"/>
      <x:c r="AC12" s="3"/>
      <x:c r="AD12" s="3"/>
    </x:row>
    <x:row r="13" ht="25" customHeight="1">
      <x:c r="A13" s="3"/>
      <x:c r="B13" s="3"/>
      <x:c r="C13" s="3"/>
      <x:c r="D13" s="3"/>
      <x:c r="E13" s="3"/>
      <x:c r="F13" s="3"/>
      <x:c r="G13" s="3"/>
      <x:c r="H13" s="3"/>
      <x:c r="I13" s="3"/>
      <x:c r="J13" s="3"/>
      <x:c r="K13" s="3"/>
      <x:c r="L13" s="3"/>
      <x:c r="M13" s="3"/>
      <x:c r="N13" s="3"/>
      <x:c r="O13" s="3"/>
      <x:c r="P13" s="3"/>
      <x:c r="Q13" s="3"/>
      <x:c r="R13" s="3"/>
      <x:c r="S13" s="3"/>
      <x:c r="T13" s="3"/>
      <x:c r="U13" s="3"/>
      <x:c r="V13" s="3"/>
      <x:c r="W13" s="3"/>
      <x:c r="X13" s="3"/>
      <x:c r="Y13" s="3"/>
      <x:c r="Z13" s="3"/>
      <x:c r="AA13" s="3"/>
      <x:c r="AB13" s="3"/>
      <x:c r="AC13" s="3"/>
      <x:c r="AD13" s="3"/>
    </x:row>
    <x:row r="14" ht="50" customHeight="1">
      <x:c r="A14" s="14" t="str">
        <x:v>Gap ID</x:v>
      </x:c>
      <x:c r="B14" s="14" t="str">
        <x:v>Metric / missing item</x:v>
      </x:c>
      <x:c r="C14" s="14" t="str">
        <x:v>Entity / site boundary</x:v>
      </x:c>
      <x:c r="D14" s="14" t="str">
        <x:v>Gap type</x:v>
      </x:c>
      <x:c r="E14" s="14" t="str">
        <x:v>Period start</x:v>
      </x:c>
      <x:c r="F14" s="14" t="str">
        <x:v>Period end</x:v>
      </x:c>
      <x:c r="G14" s="14" t="str">
        <x:v>Opened on</x:v>
      </x:c>
      <x:c r="H14" s="14" t="str">
        <x:v>Owner role</x:v>
      </x:c>
      <x:c r="I14" s="14" t="str">
        <x:v>Recovery attempts / outcome</x:v>
      </x:c>
      <x:c r="J14" s="14" t="str">
        <x:v>Available evidence / locator</x:v>
      </x:c>
      <x:c r="K14" s="14" t="str">
        <x:v>Candidate estimate value</x:v>
      </x:c>
      <x:c r="L14" s="14" t="str">
        <x:v>Candidate unit</x:v>
      </x:c>
      <x:c r="M14" s="14" t="str">
        <x:v>Proposed method / calculation</x:v>
      </x:c>
      <x:c r="N14" s="14" t="str">
        <x:v>Method review</x:v>
      </x:c>
      <x:c r="O14" s="14" t="str">
        <x:v>Suitability basis / limitations</x:v>
      </x:c>
      <x:c r="P14" s="14" t="str">
        <x:v>Treatment decision</x:v>
      </x:c>
      <x:c r="Q14" s="14" t="str">
        <x:v>Decision state</x:v>
      </x:c>
      <x:c r="R14" s="14" t="str">
        <x:v>Reviewer role</x:v>
      </x:c>
      <x:c r="S14" s="14" t="str">
        <x:v>Decision on</x:v>
      </x:c>
      <x:c r="T14" s="14" t="str">
        <x:v>Decision reference</x:v>
      </x:c>
      <x:c r="U14" s="14" t="str">
        <x:v>Reporting / disclosure treatment</x:v>
      </x:c>
      <x:c r="V14" s="14" t="str">
        <x:v>Next action</x:v>
      </x:c>
      <x:c r="W14" s="14" t="str">
        <x:v>Next action due</x:v>
      </x:c>
      <x:c r="X14" s="14" t="str">
        <x:v>Replacement / revisit trigger</x:v>
      </x:c>
      <x:c r="Y14" s="14" t="str">
        <x:v>Resolution evidence reference</x:v>
      </x:c>
      <x:c r="Z14" s="14" t="str">
        <x:v>Resolved on</x:v>
      </x:c>
      <x:c r="AA14" s="14" t="str">
        <x:v>Input check</x:v>
      </x:c>
      <x:c r="AB14" s="14" t="str">
        <x:v>Open age (calendar days)</x:v>
      </x:c>
      <x:c r="AC14" s="14" t="str">
        <x:v>Treatment position</x:v>
      </x:c>
      <x:c r="AD14" s="14" t="str">
        <x:v>Approved estimate value</x:v>
      </x:c>
    </x:row>
    <x:row r="15" ht="52" customHeight="1">
      <x:c r="A15" s="9"/>
      <x:c r="B15" s="9"/>
      <x:c r="C15" s="9"/>
      <x:c r="D15" s="9"/>
      <x:c r="E15" s="25"/>
      <x:c r="F15" s="25"/>
      <x:c r="G15" s="25"/>
      <x:c r="H15" s="9"/>
      <x:c r="I15" s="9"/>
      <x:c r="J15" s="9"/>
      <x:c r="K15" s="25"/>
      <x:c r="L15" s="9"/>
      <x:c r="M15" s="9"/>
      <x:c r="N15" s="9"/>
      <x:c r="O15" s="9"/>
      <x:c r="P15" s="9"/>
      <x:c r="Q15" s="9"/>
      <x:c r="R15" s="9"/>
      <x:c r="S15" s="25"/>
      <x:c r="T15" s="9"/>
      <x:c r="U15" s="9"/>
      <x:c r="V15" s="9"/>
      <x:c r="W15" s="25"/>
      <x:c r="X15" s="9"/>
      <x:c r="Y15" s="9"/>
      <x:c r="Z15" s="25"/>
      <x:c r="AA15" s="17" t="str">
        <x:f>IF(COUNTA(A15:Z15)=0,"",IF(OR(ISERROR($B$7),ISERROR($B$8),ISERROR($B$9),ISERROR(E15),ISERROR(F15),ISERROR(G15),ISERROR(S15),ISERROR(W15),ISERROR(Z15),ISERROR(K15)),"Check: numeric/date input error",IF(OR(LEN(TRIM(A15&amp;""))=0,NOT(ISTEXT(A15)),NOT(EXACT(A15,TRIM(A15)))),"Check: gap ID missing or untrimmed",IF(OR(ISNUMBER(FIND("*",A15)),ISNUMBER(FIND("?",A15)),ISNUMBER(FIND("~",A15))),"Check: gap ID contains wildcard",IF(COUNTIFS($A$15:$A$74,A15)&gt;1,"Check: duplicate gap ID",IF(OR(LEN(TRIM($B$6&amp;""))=0,NOT(IF(AND(ISNUMBER($B$7),NOT(ISLOGICAL($B$7))),AND($B$7&gt;=1,$B$7&lt;=2958465,MOD($B$7,1)=0),FALSE)),NOT(IF(AND(ISNUMBER($B$8),NOT(ISLOGICAL($B$8))),AND($B$8&gt;=1,$B$8&lt;=2958465,MOD($B$8,1)=0),FALSE)),NOT(IF(AND(ISNUMBER($B$9),NOT(ISLOGICAL($B$9))),AND($B$9&gt;=1,$B$9&lt;=2958465,MOD($B$9,1)=0),FALSE)),$B$7&gt;$B$8),"Check: programme setup",IF(OR(LEN(TRIM(B15&amp;""))=0,LEN(TRIM(C15&amp;""))=0,LEN(TRIM(H15&amp;""))=0,LEN(TRIM(I15&amp;""))=0),"Check: gap or recovery record missing",IF(NOT(OR(EXACT(D15,"Missing record"),EXACT(D15,"Missing value"),EXACT(D15,"Partial coverage"))),"Check: gap type invalid",IF(NOT(OR(EXACT(N15,"Not assessed"),EXACT(N15,"Supported"),EXACT(N15,"Not supported"))),"Check: method review invalid",IF(NOT(OR(EXACT(P15,"Recover records"),EXACT(P15,"Use estimate"),EXACT(P15,"Disclose gap"),EXACT(P15,"Not applicable"),EXACT(P15,"Reject estimate"),EXACT(P15,"Recovered actual"))),"Check: treatment decision invalid",IF(NOT(OR(EXACT(Q15,"Pending"),EXACT(Q15,"Approved"))),"Check: decision state invalid",IF(OR(AND(LEN(E15&amp;"")&gt;0,NOT(IF(AND(ISNUMBER(E15),NOT(ISLOGICAL(E15))),AND(E15&gt;=1,E15&lt;=2958465,MOD(E15,1)=0),FALSE))),AND(LEN(F15&amp;"")&gt;0,NOT(IF(AND(ISNUMBER(F15),NOT(ISLOGICAL(F15))),AND(F15&gt;=1,F15&lt;=2958465,MOD(F15,1)=0),FALSE))),AND(LEN(G15&amp;"")&gt;0,NOT(IF(AND(ISNUMBER(G15),NOT(ISLOGICAL(G15))),AND(G15&gt;=1,G15&lt;=2958465,MOD(G15,1)=0),FALSE))),AND(LEN(S15&amp;"")&gt;0,NOT(IF(AND(ISNUMBER(S15),NOT(ISLOGICAL(S15))),AND(S15&gt;=1,S15&lt;=2958465,MOD(S15,1)=0),FALSE))),AND(LEN(W15&amp;"")&gt;0,NOT(IF(AND(ISNUMBER(W15),NOT(ISLOGICAL(W15))),AND(W15&gt;=1,W15&lt;=2958465,MOD(W15,1)=0),FALSE))),AND(LEN(Z15&amp;"")&gt;0,NOT(IF(AND(ISNUMBER(Z15),NOT(ISLOGICAL(Z15))),AND(Z15&gt;=1,Z15&lt;=2958465,MOD(Z15,1)=0),FALSE)))),"Check: entered date invalid",IF(OR(LEN(E15&amp;"")=0,LEN(F15&amp;"")=0,E15&gt;F15,E15&lt;$B$7,F15&gt;$B$8),"Check: affected period invalid",IF(OR(LEN(G15&amp;"")=0,G15&gt;$B$9),"Check: opened date missing or future",IF(OR(AND(LEN(S15&amp;"")&gt;0,OR(S15&lt;G15,S15&gt;$B$9)),AND(LEN(Z15&amp;"")&gt;0,OR(Z15&lt;G15,Z15&gt;$B$9))),"Check: decision or resolution chronology",IF(AND(LEN(K15&amp;"")&gt;0,NOT(IF(AND(ISNUMBER(K15),NOT(ISLOGICAL(K15))),ABS(K15)&lt;=1000000000000,FALSE))),"Check: candidate value invalid",IF(AND(OR(LEN(K15&amp;"")&gt;0,EXACT(P15,"Use estimate"),EXACT(P15,"Reject estimate")),OR(LEN(TRIM(L15&amp;""))=0,NOT(EXACT(L15,TRIM(L15))),LEN(TRIM(M15&amp;""))=0,LEN(TRIM(O15&amp;""))=0)),"Check: candidate method or unit missing",IF(AND(EXACT(P15,"Use estimate"),OR(LEN(K15&amp;"")=0,LEN(TRIM(J15&amp;""))=0,LEN(TRIM(X15&amp;""))=0)),"Check: estimate value evidence or trigger missing",IF(AND(EXACT(Q15,"Approved"),OR(LEN(TRIM(R15&amp;""))=0,LEN(S15&amp;"")=0,LEN(TRIM(T15&amp;""))=0,LEN(TRIM(U15&amp;""))=0)),"Check: approval record incomplete",IF(AND(EXACT(Q15,"Approved"),EXACT(P15,"Use estimate"),NOT(EXACT(N15,"Supported"))),"Check: estimate method not supported",IF(AND(EXACT(Q15,"Approved"),EXACT(P15,"Recovered actual"),LEN(TRIM(Y15&amp;""))=0),"Check: recovered source missing",IF(AND(LEN(Z15&amp;"")&gt;0,OR(NOT(EXACT(Q15,"Approved")),NOT(OR(EXACT(P15,"Use estimate"),EXACT(P15,"Disclose gap"),EXACT(P15,"Not applicable"),EXACT(P15,"Recovered actual"))),LEN(TRIM(Y15&amp;""))=0,LEN(S15&amp;"")=0,Z15&lt;S15)),"Check: resolution record inconsistent",IF(AND(LEN(Z15&amp;"")=0,OR(LEN(TRIM(V15&amp;""))=0,LEN(W15&amp;"")=0)),"Check: open action or due date missing","Recorded")))))))))))))))))))))))</x:f>
      </x:c>
      <x:c r="AB15" s="17" t="str">
        <x:f>IF(AA15="Recorded",IF(AND(AA15="Recorded",LEN(Z15&amp;"")=0),$B$9-G15,""),"")</x:f>
      </x:c>
      <x:c r="AC15" s="17" t="str">
        <x:f>IF(LEN(AA15&amp;"")=0,"",IF(AA15&lt;&gt;"Recorded","Check: resolve input issue",IF(NOT(EXACT(Q15,"Approved")),"Decision pending",IF(LEN(Z15&amp;"")&gt;0,IF(EXACT(P15,"Use estimate"),"Resolved using estimate",IF(EXACT(P15,"Recovered actual"),"Resolved with actual evidence",IF(EXACT(P15,"Not applicable"),"N.A. decision recorded","Gap disclosure recorded"))),IF(EXACT(P15,"Use estimate"),"Estimate approved; action open",IF(EXACT(P15,"Reject estimate"),"Estimate rejected; gap open",IF(EXACT(P15,"Recover records"),"Recovery action open","Approved decision; action open")))))))</x:f>
      </x:c>
      <x:c r="AD15" s="19" t="str">
        <x:f>IF(AA15="Recorded",IF(AND(AA15="Recorded",EXACT(Q15,"Approved"),EXACT(P15,"Use estimate")),K15,""),"")</x:f>
      </x:c>
    </x:row>
    <x:row r="16" ht="52" customHeight="1">
      <x:c r="A16" s="9"/>
      <x:c r="B16" s="9"/>
      <x:c r="C16" s="9"/>
      <x:c r="D16" s="9"/>
      <x:c r="E16" s="25"/>
      <x:c r="F16" s="25"/>
      <x:c r="G16" s="25"/>
      <x:c r="H16" s="9"/>
      <x:c r="I16" s="9"/>
      <x:c r="J16" s="9"/>
      <x:c r="K16" s="25"/>
      <x:c r="L16" s="9"/>
      <x:c r="M16" s="9"/>
      <x:c r="N16" s="9"/>
      <x:c r="O16" s="9"/>
      <x:c r="P16" s="9"/>
      <x:c r="Q16" s="9"/>
      <x:c r="R16" s="9"/>
      <x:c r="S16" s="25"/>
      <x:c r="T16" s="9"/>
      <x:c r="U16" s="9"/>
      <x:c r="V16" s="9"/>
      <x:c r="W16" s="25"/>
      <x:c r="X16" s="9"/>
      <x:c r="Y16" s="9"/>
      <x:c r="Z16" s="25"/>
      <x:c r="AA16" s="17" t="str">
        <x:f>IF(COUNTA(A16:Z16)=0,"",IF(OR(ISERROR($B$7),ISERROR($B$8),ISERROR($B$9),ISERROR(E16),ISERROR(F16),ISERROR(G16),ISERROR(S16),ISERROR(W16),ISERROR(Z16),ISERROR(K16)),"Check: numeric/date input error",IF(OR(LEN(TRIM(A16&amp;""))=0,NOT(ISTEXT(A16)),NOT(EXACT(A16,TRIM(A16)))),"Check: gap ID missing or untrimmed",IF(OR(ISNUMBER(FIND("*",A16)),ISNUMBER(FIND("?",A16)),ISNUMBER(FIND("~",A16))),"Check: gap ID contains wildcard",IF(COUNTIFS($A$15:$A$74,A16)&gt;1,"Check: duplicate gap ID",IF(OR(LEN(TRIM($B$6&amp;""))=0,NOT(IF(AND(ISNUMBER($B$7),NOT(ISLOGICAL($B$7))),AND($B$7&gt;=1,$B$7&lt;=2958465,MOD($B$7,1)=0),FALSE)),NOT(IF(AND(ISNUMBER($B$8),NOT(ISLOGICAL($B$8))),AND($B$8&gt;=1,$B$8&lt;=2958465,MOD($B$8,1)=0),FALSE)),NOT(IF(AND(ISNUMBER($B$9),NOT(ISLOGICAL($B$9))),AND($B$9&gt;=1,$B$9&lt;=2958465,MOD($B$9,1)=0),FALSE)),$B$7&gt;$B$8),"Check: programme setup",IF(OR(LEN(TRIM(B16&amp;""))=0,LEN(TRIM(C16&amp;""))=0,LEN(TRIM(H16&amp;""))=0,LEN(TRIM(I16&amp;""))=0),"Check: gap or recovery record missing",IF(NOT(OR(EXACT(D16,"Missing record"),EXACT(D16,"Missing value"),EXACT(D16,"Partial coverage"))),"Check: gap type invalid",IF(NOT(OR(EXACT(N16,"Not assessed"),EXACT(N16,"Supported"),EXACT(N16,"Not supported"))),"Check: method review invalid",IF(NOT(OR(EXACT(P16,"Recover records"),EXACT(P16,"Use estimate"),EXACT(P16,"Disclose gap"),EXACT(P16,"Not applicable"),EXACT(P16,"Reject estimate"),EXACT(P16,"Recovered actual"))),"Check: treatment decision invalid",IF(NOT(OR(EXACT(Q16,"Pending"),EXACT(Q16,"Approved"))),"Check: decision state invalid",IF(OR(AND(LEN(E16&amp;"")&gt;0,NOT(IF(AND(ISNUMBER(E16),NOT(ISLOGICAL(E16))),AND(E16&gt;=1,E16&lt;=2958465,MOD(E16,1)=0),FALSE))),AND(LEN(F16&amp;"")&gt;0,NOT(IF(AND(ISNUMBER(F16),NOT(ISLOGICAL(F16))),AND(F16&gt;=1,F16&lt;=2958465,MOD(F16,1)=0),FALSE))),AND(LEN(G16&amp;"")&gt;0,NOT(IF(AND(ISNUMBER(G16),NOT(ISLOGICAL(G16))),AND(G16&gt;=1,G16&lt;=2958465,MOD(G16,1)=0),FALSE))),AND(LEN(S16&amp;"")&gt;0,NOT(IF(AND(ISNUMBER(S16),NOT(ISLOGICAL(S16))),AND(S16&gt;=1,S16&lt;=2958465,MOD(S16,1)=0),FALSE))),AND(LEN(W16&amp;"")&gt;0,NOT(IF(AND(ISNUMBER(W16),NOT(ISLOGICAL(W16))),AND(W16&gt;=1,W16&lt;=2958465,MOD(W16,1)=0),FALSE))),AND(LEN(Z16&amp;"")&gt;0,NOT(IF(AND(ISNUMBER(Z16),NOT(ISLOGICAL(Z16))),AND(Z16&gt;=1,Z16&lt;=2958465,MOD(Z16,1)=0),FALSE)))),"Check: entered date invalid",IF(OR(LEN(E16&amp;"")=0,LEN(F16&amp;"")=0,E16&gt;F16,E16&lt;$B$7,F16&gt;$B$8),"Check: affected period invalid",IF(OR(LEN(G16&amp;"")=0,G16&gt;$B$9),"Check: opened date missing or future",IF(OR(AND(LEN(S16&amp;"")&gt;0,OR(S16&lt;G16,S16&gt;$B$9)),AND(LEN(Z16&amp;"")&gt;0,OR(Z16&lt;G16,Z16&gt;$B$9))),"Check: decision or resolution chronology",IF(AND(LEN(K16&amp;"")&gt;0,NOT(IF(AND(ISNUMBER(K16),NOT(ISLOGICAL(K16))),ABS(K16)&lt;=1000000000000,FALSE))),"Check: candidate value invalid",IF(AND(OR(LEN(K16&amp;"")&gt;0,EXACT(P16,"Use estimate"),EXACT(P16,"Reject estimate")),OR(LEN(TRIM(L16&amp;""))=0,NOT(EXACT(L16,TRIM(L16))),LEN(TRIM(M16&amp;""))=0,LEN(TRIM(O16&amp;""))=0)),"Check: candidate method or unit missing",IF(AND(EXACT(P16,"Use estimate"),OR(LEN(K16&amp;"")=0,LEN(TRIM(J16&amp;""))=0,LEN(TRIM(X16&amp;""))=0)),"Check: estimate value evidence or trigger missing",IF(AND(EXACT(Q16,"Approved"),OR(LEN(TRIM(R16&amp;""))=0,LEN(S16&amp;"")=0,LEN(TRIM(T16&amp;""))=0,LEN(TRIM(U16&amp;""))=0)),"Check: approval record incomplete",IF(AND(EXACT(Q16,"Approved"),EXACT(P16,"Use estimate"),NOT(EXACT(N16,"Supported"))),"Check: estimate method not supported",IF(AND(EXACT(Q16,"Approved"),EXACT(P16,"Recovered actual"),LEN(TRIM(Y16&amp;""))=0),"Check: recovered source missing",IF(AND(LEN(Z16&amp;"")&gt;0,OR(NOT(EXACT(Q16,"Approved")),NOT(OR(EXACT(P16,"Use estimate"),EXACT(P16,"Disclose gap"),EXACT(P16,"Not applicable"),EXACT(P16,"Recovered actual"))),LEN(TRIM(Y16&amp;""))=0,LEN(S16&amp;"")=0,Z16&lt;S16)),"Check: resolution record inconsistent",IF(AND(LEN(Z16&amp;"")=0,OR(LEN(TRIM(V16&amp;""))=0,LEN(W16&amp;"")=0)),"Check: open action or due date missing","Recorded")))))))))))))))))))))))</x:f>
      </x:c>
      <x:c r="AB16" s="17" t="str">
        <x:f>IF(AA16="Recorded",IF(AND(AA16="Recorded",LEN(Z16&amp;"")=0),$B$9-G16,""),"")</x:f>
      </x:c>
      <x:c r="AC16" s="17" t="str">
        <x:f>IF(LEN(AA16&amp;"")=0,"",IF(AA16&lt;&gt;"Recorded","Check: resolve input issue",IF(NOT(EXACT(Q16,"Approved")),"Decision pending",IF(LEN(Z16&amp;"")&gt;0,IF(EXACT(P16,"Use estimate"),"Resolved using estimate",IF(EXACT(P16,"Recovered actual"),"Resolved with actual evidence",IF(EXACT(P16,"Not applicable"),"N.A. decision recorded","Gap disclosure recorded"))),IF(EXACT(P16,"Use estimate"),"Estimate approved; action open",IF(EXACT(P16,"Reject estimate"),"Estimate rejected; gap open",IF(EXACT(P16,"Recover records"),"Recovery action open","Approved decision; action open")))))))</x:f>
      </x:c>
      <x:c r="AD16" s="19" t="str">
        <x:f>IF(AA16="Recorded",IF(AND(AA16="Recorded",EXACT(Q16,"Approved"),EXACT(P16,"Use estimate")),K16,""),"")</x:f>
      </x:c>
    </x:row>
    <x:row r="17" ht="52" customHeight="1">
      <x:c r="A17" s="9"/>
      <x:c r="B17" s="9"/>
      <x:c r="C17" s="9"/>
      <x:c r="D17" s="9"/>
      <x:c r="E17" s="25"/>
      <x:c r="F17" s="25"/>
      <x:c r="G17" s="25"/>
      <x:c r="H17" s="9"/>
      <x:c r="I17" s="9"/>
      <x:c r="J17" s="9"/>
      <x:c r="K17" s="25"/>
      <x:c r="L17" s="9"/>
      <x:c r="M17" s="9"/>
      <x:c r="N17" s="9"/>
      <x:c r="O17" s="9"/>
      <x:c r="P17" s="9"/>
      <x:c r="Q17" s="9"/>
      <x:c r="R17" s="9"/>
      <x:c r="S17" s="25"/>
      <x:c r="T17" s="9"/>
      <x:c r="U17" s="9"/>
      <x:c r="V17" s="9"/>
      <x:c r="W17" s="25"/>
      <x:c r="X17" s="9"/>
      <x:c r="Y17" s="9"/>
      <x:c r="Z17" s="25"/>
      <x:c r="AA17" s="17" t="str">
        <x:f>IF(COUNTA(A17:Z17)=0,"",IF(OR(ISERROR($B$7),ISERROR($B$8),ISERROR($B$9),ISERROR(E17),ISERROR(F17),ISERROR(G17),ISERROR(S17),ISERROR(W17),ISERROR(Z17),ISERROR(K17)),"Check: numeric/date input error",IF(OR(LEN(TRIM(A17&amp;""))=0,NOT(ISTEXT(A17)),NOT(EXACT(A17,TRIM(A17)))),"Check: gap ID missing or untrimmed",IF(OR(ISNUMBER(FIND("*",A17)),ISNUMBER(FIND("?",A17)),ISNUMBER(FIND("~",A17))),"Check: gap ID contains wildcard",IF(COUNTIFS($A$15:$A$74,A17)&gt;1,"Check: duplicate gap ID",IF(OR(LEN(TRIM($B$6&amp;""))=0,NOT(IF(AND(ISNUMBER($B$7),NOT(ISLOGICAL($B$7))),AND($B$7&gt;=1,$B$7&lt;=2958465,MOD($B$7,1)=0),FALSE)),NOT(IF(AND(ISNUMBER($B$8),NOT(ISLOGICAL($B$8))),AND($B$8&gt;=1,$B$8&lt;=2958465,MOD($B$8,1)=0),FALSE)),NOT(IF(AND(ISNUMBER($B$9),NOT(ISLOGICAL($B$9))),AND($B$9&gt;=1,$B$9&lt;=2958465,MOD($B$9,1)=0),FALSE)),$B$7&gt;$B$8),"Check: programme setup",IF(OR(LEN(TRIM(B17&amp;""))=0,LEN(TRIM(C17&amp;""))=0,LEN(TRIM(H17&amp;""))=0,LEN(TRIM(I17&amp;""))=0),"Check: gap or recovery record missing",IF(NOT(OR(EXACT(D17,"Missing record"),EXACT(D17,"Missing value"),EXACT(D17,"Partial coverage"))),"Check: gap type invalid",IF(NOT(OR(EXACT(N17,"Not assessed"),EXACT(N17,"Supported"),EXACT(N17,"Not supported"))),"Check: method review invalid",IF(NOT(OR(EXACT(P17,"Recover records"),EXACT(P17,"Use estimate"),EXACT(P17,"Disclose gap"),EXACT(P17,"Not applicable"),EXACT(P17,"Reject estimate"),EXACT(P17,"Recovered actual"))),"Check: treatment decision invalid",IF(NOT(OR(EXACT(Q17,"Pending"),EXACT(Q17,"Approved"))),"Check: decision state invalid",IF(OR(AND(LEN(E17&amp;"")&gt;0,NOT(IF(AND(ISNUMBER(E17),NOT(ISLOGICAL(E17))),AND(E17&gt;=1,E17&lt;=2958465,MOD(E17,1)=0),FALSE))),AND(LEN(F17&amp;"")&gt;0,NOT(IF(AND(ISNUMBER(F17),NOT(ISLOGICAL(F17))),AND(F17&gt;=1,F17&lt;=2958465,MOD(F17,1)=0),FALSE))),AND(LEN(G17&amp;"")&gt;0,NOT(IF(AND(ISNUMBER(G17),NOT(ISLOGICAL(G17))),AND(G17&gt;=1,G17&lt;=2958465,MOD(G17,1)=0),FALSE))),AND(LEN(S17&amp;"")&gt;0,NOT(IF(AND(ISNUMBER(S17),NOT(ISLOGICAL(S17))),AND(S17&gt;=1,S17&lt;=2958465,MOD(S17,1)=0),FALSE))),AND(LEN(W17&amp;"")&gt;0,NOT(IF(AND(ISNUMBER(W17),NOT(ISLOGICAL(W17))),AND(W17&gt;=1,W17&lt;=2958465,MOD(W17,1)=0),FALSE))),AND(LEN(Z17&amp;"")&gt;0,NOT(IF(AND(ISNUMBER(Z17),NOT(ISLOGICAL(Z17))),AND(Z17&gt;=1,Z17&lt;=2958465,MOD(Z17,1)=0),FALSE)))),"Check: entered date invalid",IF(OR(LEN(E17&amp;"")=0,LEN(F17&amp;"")=0,E17&gt;F17,E17&lt;$B$7,F17&gt;$B$8),"Check: affected period invalid",IF(OR(LEN(G17&amp;"")=0,G17&gt;$B$9),"Check: opened date missing or future",IF(OR(AND(LEN(S17&amp;"")&gt;0,OR(S17&lt;G17,S17&gt;$B$9)),AND(LEN(Z17&amp;"")&gt;0,OR(Z17&lt;G17,Z17&gt;$B$9))),"Check: decision or resolution chronology",IF(AND(LEN(K17&amp;"")&gt;0,NOT(IF(AND(ISNUMBER(K17),NOT(ISLOGICAL(K17))),ABS(K17)&lt;=1000000000000,FALSE))),"Check: candidate value invalid",IF(AND(OR(LEN(K17&amp;"")&gt;0,EXACT(P17,"Use estimate"),EXACT(P17,"Reject estimate")),OR(LEN(TRIM(L17&amp;""))=0,NOT(EXACT(L17,TRIM(L17))),LEN(TRIM(M17&amp;""))=0,LEN(TRIM(O17&amp;""))=0)),"Check: candidate method or unit missing",IF(AND(EXACT(P17,"Use estimate"),OR(LEN(K17&amp;"")=0,LEN(TRIM(J17&amp;""))=0,LEN(TRIM(X17&amp;""))=0)),"Check: estimate value evidence or trigger missing",IF(AND(EXACT(Q17,"Approved"),OR(LEN(TRIM(R17&amp;""))=0,LEN(S17&amp;"")=0,LEN(TRIM(T17&amp;""))=0,LEN(TRIM(U17&amp;""))=0)),"Check: approval record incomplete",IF(AND(EXACT(Q17,"Approved"),EXACT(P17,"Use estimate"),NOT(EXACT(N17,"Supported"))),"Check: estimate method not supported",IF(AND(EXACT(Q17,"Approved"),EXACT(P17,"Recovered actual"),LEN(TRIM(Y17&amp;""))=0),"Check: recovered source missing",IF(AND(LEN(Z17&amp;"")&gt;0,OR(NOT(EXACT(Q17,"Approved")),NOT(OR(EXACT(P17,"Use estimate"),EXACT(P17,"Disclose gap"),EXACT(P17,"Not applicable"),EXACT(P17,"Recovered actual"))),LEN(TRIM(Y17&amp;""))=0,LEN(S17&amp;"")=0,Z17&lt;S17)),"Check: resolution record inconsistent",IF(AND(LEN(Z17&amp;"")=0,OR(LEN(TRIM(V17&amp;""))=0,LEN(W17&amp;"")=0)),"Check: open action or due date missing","Recorded")))))))))))))))))))))))</x:f>
      </x:c>
      <x:c r="AB17" s="17" t="str">
        <x:f>IF(AA17="Recorded",IF(AND(AA17="Recorded",LEN(Z17&amp;"")=0),$B$9-G17,""),"")</x:f>
      </x:c>
      <x:c r="AC17" s="17" t="str">
        <x:f>IF(LEN(AA17&amp;"")=0,"",IF(AA17&lt;&gt;"Recorded","Check: resolve input issue",IF(NOT(EXACT(Q17,"Approved")),"Decision pending",IF(LEN(Z17&amp;"")&gt;0,IF(EXACT(P17,"Use estimate"),"Resolved using estimate",IF(EXACT(P17,"Recovered actual"),"Resolved with actual evidence",IF(EXACT(P17,"Not applicable"),"N.A. decision recorded","Gap disclosure recorded"))),IF(EXACT(P17,"Use estimate"),"Estimate approved; action open",IF(EXACT(P17,"Reject estimate"),"Estimate rejected; gap open",IF(EXACT(P17,"Recover records"),"Recovery action open","Approved decision; action open")))))))</x:f>
      </x:c>
      <x:c r="AD17" s="19" t="str">
        <x:f>IF(AA17="Recorded",IF(AND(AA17="Recorded",EXACT(Q17,"Approved"),EXACT(P17,"Use estimate")),K17,""),"")</x:f>
      </x:c>
    </x:row>
    <x:row r="18" ht="52" customHeight="1">
      <x:c r="A18" s="9"/>
      <x:c r="B18" s="9"/>
      <x:c r="C18" s="9"/>
      <x:c r="D18" s="9"/>
      <x:c r="E18" s="25"/>
      <x:c r="F18" s="25"/>
      <x:c r="G18" s="25"/>
      <x:c r="H18" s="9"/>
      <x:c r="I18" s="9"/>
      <x:c r="J18" s="9"/>
      <x:c r="K18" s="25"/>
      <x:c r="L18" s="9"/>
      <x:c r="M18" s="9"/>
      <x:c r="N18" s="9"/>
      <x:c r="O18" s="9"/>
      <x:c r="P18" s="9"/>
      <x:c r="Q18" s="9"/>
      <x:c r="R18" s="9"/>
      <x:c r="S18" s="25"/>
      <x:c r="T18" s="9"/>
      <x:c r="U18" s="9"/>
      <x:c r="V18" s="9"/>
      <x:c r="W18" s="25"/>
      <x:c r="X18" s="9"/>
      <x:c r="Y18" s="9"/>
      <x:c r="Z18" s="25"/>
      <x:c r="AA18" s="17" t="str">
        <x:f>IF(COUNTA(A18:Z18)=0,"",IF(OR(ISERROR($B$7),ISERROR($B$8),ISERROR($B$9),ISERROR(E18),ISERROR(F18),ISERROR(G18),ISERROR(S18),ISERROR(W18),ISERROR(Z18),ISERROR(K18)),"Check: numeric/date input error",IF(OR(LEN(TRIM(A18&amp;""))=0,NOT(ISTEXT(A18)),NOT(EXACT(A18,TRIM(A18)))),"Check: gap ID missing or untrimmed",IF(OR(ISNUMBER(FIND("*",A18)),ISNUMBER(FIND("?",A18)),ISNUMBER(FIND("~",A18))),"Check: gap ID contains wildcard",IF(COUNTIFS($A$15:$A$74,A18)&gt;1,"Check: duplicate gap ID",IF(OR(LEN(TRIM($B$6&amp;""))=0,NOT(IF(AND(ISNUMBER($B$7),NOT(ISLOGICAL($B$7))),AND($B$7&gt;=1,$B$7&lt;=2958465,MOD($B$7,1)=0),FALSE)),NOT(IF(AND(ISNUMBER($B$8),NOT(ISLOGICAL($B$8))),AND($B$8&gt;=1,$B$8&lt;=2958465,MOD($B$8,1)=0),FALSE)),NOT(IF(AND(ISNUMBER($B$9),NOT(ISLOGICAL($B$9))),AND($B$9&gt;=1,$B$9&lt;=2958465,MOD($B$9,1)=0),FALSE)),$B$7&gt;$B$8),"Check: programme setup",IF(OR(LEN(TRIM(B18&amp;""))=0,LEN(TRIM(C18&amp;""))=0,LEN(TRIM(H18&amp;""))=0,LEN(TRIM(I18&amp;""))=0),"Check: gap or recovery record missing",IF(NOT(OR(EXACT(D18,"Missing record"),EXACT(D18,"Missing value"),EXACT(D18,"Partial coverage"))),"Check: gap type invalid",IF(NOT(OR(EXACT(N18,"Not assessed"),EXACT(N18,"Supported"),EXACT(N18,"Not supported"))),"Check: method review invalid",IF(NOT(OR(EXACT(P18,"Recover records"),EXACT(P18,"Use estimate"),EXACT(P18,"Disclose gap"),EXACT(P18,"Not applicable"),EXACT(P18,"Reject estimate"),EXACT(P18,"Recovered actual"))),"Check: treatment decision invalid",IF(NOT(OR(EXACT(Q18,"Pending"),EXACT(Q18,"Approved"))),"Check: decision state invalid",IF(OR(AND(LEN(E18&amp;"")&gt;0,NOT(IF(AND(ISNUMBER(E18),NOT(ISLOGICAL(E18))),AND(E18&gt;=1,E18&lt;=2958465,MOD(E18,1)=0),FALSE))),AND(LEN(F18&amp;"")&gt;0,NOT(IF(AND(ISNUMBER(F18),NOT(ISLOGICAL(F18))),AND(F18&gt;=1,F18&lt;=2958465,MOD(F18,1)=0),FALSE))),AND(LEN(G18&amp;"")&gt;0,NOT(IF(AND(ISNUMBER(G18),NOT(ISLOGICAL(G18))),AND(G18&gt;=1,G18&lt;=2958465,MOD(G18,1)=0),FALSE))),AND(LEN(S18&amp;"")&gt;0,NOT(IF(AND(ISNUMBER(S18),NOT(ISLOGICAL(S18))),AND(S18&gt;=1,S18&lt;=2958465,MOD(S18,1)=0),FALSE))),AND(LEN(W18&amp;"")&gt;0,NOT(IF(AND(ISNUMBER(W18),NOT(ISLOGICAL(W18))),AND(W18&gt;=1,W18&lt;=2958465,MOD(W18,1)=0),FALSE))),AND(LEN(Z18&amp;"")&gt;0,NOT(IF(AND(ISNUMBER(Z18),NOT(ISLOGICAL(Z18))),AND(Z18&gt;=1,Z18&lt;=2958465,MOD(Z18,1)=0),FALSE)))),"Check: entered date invalid",IF(OR(LEN(E18&amp;"")=0,LEN(F18&amp;"")=0,E18&gt;F18,E18&lt;$B$7,F18&gt;$B$8),"Check: affected period invalid",IF(OR(LEN(G18&amp;"")=0,G18&gt;$B$9),"Check: opened date missing or future",IF(OR(AND(LEN(S18&amp;"")&gt;0,OR(S18&lt;G18,S18&gt;$B$9)),AND(LEN(Z18&amp;"")&gt;0,OR(Z18&lt;G18,Z18&gt;$B$9))),"Check: decision or resolution chronology",IF(AND(LEN(K18&amp;"")&gt;0,NOT(IF(AND(ISNUMBER(K18),NOT(ISLOGICAL(K18))),ABS(K18)&lt;=1000000000000,FALSE))),"Check: candidate value invalid",IF(AND(OR(LEN(K18&amp;"")&gt;0,EXACT(P18,"Use estimate"),EXACT(P18,"Reject estimate")),OR(LEN(TRIM(L18&amp;""))=0,NOT(EXACT(L18,TRIM(L18))),LEN(TRIM(M18&amp;""))=0,LEN(TRIM(O18&amp;""))=0)),"Check: candidate method or unit missing",IF(AND(EXACT(P18,"Use estimate"),OR(LEN(K18&amp;"")=0,LEN(TRIM(J18&amp;""))=0,LEN(TRIM(X18&amp;""))=0)),"Check: estimate value evidence or trigger missing",IF(AND(EXACT(Q18,"Approved"),OR(LEN(TRIM(R18&amp;""))=0,LEN(S18&amp;"")=0,LEN(TRIM(T18&amp;""))=0,LEN(TRIM(U18&amp;""))=0)),"Check: approval record incomplete",IF(AND(EXACT(Q18,"Approved"),EXACT(P18,"Use estimate"),NOT(EXACT(N18,"Supported"))),"Check: estimate method not supported",IF(AND(EXACT(Q18,"Approved"),EXACT(P18,"Recovered actual"),LEN(TRIM(Y18&amp;""))=0),"Check: recovered source missing",IF(AND(LEN(Z18&amp;"")&gt;0,OR(NOT(EXACT(Q18,"Approved")),NOT(OR(EXACT(P18,"Use estimate"),EXACT(P18,"Disclose gap"),EXACT(P18,"Not applicable"),EXACT(P18,"Recovered actual"))),LEN(TRIM(Y18&amp;""))=0,LEN(S18&amp;"")=0,Z18&lt;S18)),"Check: resolution record inconsistent",IF(AND(LEN(Z18&amp;"")=0,OR(LEN(TRIM(V18&amp;""))=0,LEN(W18&amp;"")=0)),"Check: open action or due date missing","Recorded")))))))))))))))))))))))</x:f>
      </x:c>
      <x:c r="AB18" s="17" t="str">
        <x:f>IF(AA18="Recorded",IF(AND(AA18="Recorded",LEN(Z18&amp;"")=0),$B$9-G18,""),"")</x:f>
      </x:c>
      <x:c r="AC18" s="17" t="str">
        <x:f>IF(LEN(AA18&amp;"")=0,"",IF(AA18&lt;&gt;"Recorded","Check: resolve input issue",IF(NOT(EXACT(Q18,"Approved")),"Decision pending",IF(LEN(Z18&amp;"")&gt;0,IF(EXACT(P18,"Use estimate"),"Resolved using estimate",IF(EXACT(P18,"Recovered actual"),"Resolved with actual evidence",IF(EXACT(P18,"Not applicable"),"N.A. decision recorded","Gap disclosure recorded"))),IF(EXACT(P18,"Use estimate"),"Estimate approved; action open",IF(EXACT(P18,"Reject estimate"),"Estimate rejected; gap open",IF(EXACT(P18,"Recover records"),"Recovery action open","Approved decision; action open")))))))</x:f>
      </x:c>
      <x:c r="AD18" s="19" t="str">
        <x:f>IF(AA18="Recorded",IF(AND(AA18="Recorded",EXACT(Q18,"Approved"),EXACT(P18,"Use estimate")),K18,""),"")</x:f>
      </x:c>
    </x:row>
    <x:row r="19" ht="52" customHeight="1">
      <x:c r="A19" s="9"/>
      <x:c r="B19" s="9"/>
      <x:c r="C19" s="9"/>
      <x:c r="D19" s="9"/>
      <x:c r="E19" s="25"/>
      <x:c r="F19" s="25"/>
      <x:c r="G19" s="25"/>
      <x:c r="H19" s="9"/>
      <x:c r="I19" s="9"/>
      <x:c r="J19" s="9"/>
      <x:c r="K19" s="25"/>
      <x:c r="L19" s="9"/>
      <x:c r="M19" s="9"/>
      <x:c r="N19" s="9"/>
      <x:c r="O19" s="9"/>
      <x:c r="P19" s="9"/>
      <x:c r="Q19" s="9"/>
      <x:c r="R19" s="9"/>
      <x:c r="S19" s="25"/>
      <x:c r="T19" s="9"/>
      <x:c r="U19" s="9"/>
      <x:c r="V19" s="9"/>
      <x:c r="W19" s="25"/>
      <x:c r="X19" s="9"/>
      <x:c r="Y19" s="9"/>
      <x:c r="Z19" s="25"/>
      <x:c r="AA19" s="17" t="str">
        <x:f>IF(COUNTA(A19:Z19)=0,"",IF(OR(ISERROR($B$7),ISERROR($B$8),ISERROR($B$9),ISERROR(E19),ISERROR(F19),ISERROR(G19),ISERROR(S19),ISERROR(W19),ISERROR(Z19),ISERROR(K19)),"Check: numeric/date input error",IF(OR(LEN(TRIM(A19&amp;""))=0,NOT(ISTEXT(A19)),NOT(EXACT(A19,TRIM(A19)))),"Check: gap ID missing or untrimmed",IF(OR(ISNUMBER(FIND("*",A19)),ISNUMBER(FIND("?",A19)),ISNUMBER(FIND("~",A19))),"Check: gap ID contains wildcard",IF(COUNTIFS($A$15:$A$74,A19)&gt;1,"Check: duplicate gap ID",IF(OR(LEN(TRIM($B$6&amp;""))=0,NOT(IF(AND(ISNUMBER($B$7),NOT(ISLOGICAL($B$7))),AND($B$7&gt;=1,$B$7&lt;=2958465,MOD($B$7,1)=0),FALSE)),NOT(IF(AND(ISNUMBER($B$8),NOT(ISLOGICAL($B$8))),AND($B$8&gt;=1,$B$8&lt;=2958465,MOD($B$8,1)=0),FALSE)),NOT(IF(AND(ISNUMBER($B$9),NOT(ISLOGICAL($B$9))),AND($B$9&gt;=1,$B$9&lt;=2958465,MOD($B$9,1)=0),FALSE)),$B$7&gt;$B$8),"Check: programme setup",IF(OR(LEN(TRIM(B19&amp;""))=0,LEN(TRIM(C19&amp;""))=0,LEN(TRIM(H19&amp;""))=0,LEN(TRIM(I19&amp;""))=0),"Check: gap or recovery record missing",IF(NOT(OR(EXACT(D19,"Missing record"),EXACT(D19,"Missing value"),EXACT(D19,"Partial coverage"))),"Check: gap type invalid",IF(NOT(OR(EXACT(N19,"Not assessed"),EXACT(N19,"Supported"),EXACT(N19,"Not supported"))),"Check: method review invalid",IF(NOT(OR(EXACT(P19,"Recover records"),EXACT(P19,"Use estimate"),EXACT(P19,"Disclose gap"),EXACT(P19,"Not applicable"),EXACT(P19,"Reject estimate"),EXACT(P19,"Recovered actual"))),"Check: treatment decision invalid",IF(NOT(OR(EXACT(Q19,"Pending"),EXACT(Q19,"Approved"))),"Check: decision state invalid",IF(OR(AND(LEN(E19&amp;"")&gt;0,NOT(IF(AND(ISNUMBER(E19),NOT(ISLOGICAL(E19))),AND(E19&gt;=1,E19&lt;=2958465,MOD(E19,1)=0),FALSE))),AND(LEN(F19&amp;"")&gt;0,NOT(IF(AND(ISNUMBER(F19),NOT(ISLOGICAL(F19))),AND(F19&gt;=1,F19&lt;=2958465,MOD(F19,1)=0),FALSE))),AND(LEN(G19&amp;"")&gt;0,NOT(IF(AND(ISNUMBER(G19),NOT(ISLOGICAL(G19))),AND(G19&gt;=1,G19&lt;=2958465,MOD(G19,1)=0),FALSE))),AND(LEN(S19&amp;"")&gt;0,NOT(IF(AND(ISNUMBER(S19),NOT(ISLOGICAL(S19))),AND(S19&gt;=1,S19&lt;=2958465,MOD(S19,1)=0),FALSE))),AND(LEN(W19&amp;"")&gt;0,NOT(IF(AND(ISNUMBER(W19),NOT(ISLOGICAL(W19))),AND(W19&gt;=1,W19&lt;=2958465,MOD(W19,1)=0),FALSE))),AND(LEN(Z19&amp;"")&gt;0,NOT(IF(AND(ISNUMBER(Z19),NOT(ISLOGICAL(Z19))),AND(Z19&gt;=1,Z19&lt;=2958465,MOD(Z19,1)=0),FALSE)))),"Check: entered date invalid",IF(OR(LEN(E19&amp;"")=0,LEN(F19&amp;"")=0,E19&gt;F19,E19&lt;$B$7,F19&gt;$B$8),"Check: affected period invalid",IF(OR(LEN(G19&amp;"")=0,G19&gt;$B$9),"Check: opened date missing or future",IF(OR(AND(LEN(S19&amp;"")&gt;0,OR(S19&lt;G19,S19&gt;$B$9)),AND(LEN(Z19&amp;"")&gt;0,OR(Z19&lt;G19,Z19&gt;$B$9))),"Check: decision or resolution chronology",IF(AND(LEN(K19&amp;"")&gt;0,NOT(IF(AND(ISNUMBER(K19),NOT(ISLOGICAL(K19))),ABS(K19)&lt;=1000000000000,FALSE))),"Check: candidate value invalid",IF(AND(OR(LEN(K19&amp;"")&gt;0,EXACT(P19,"Use estimate"),EXACT(P19,"Reject estimate")),OR(LEN(TRIM(L19&amp;""))=0,NOT(EXACT(L19,TRIM(L19))),LEN(TRIM(M19&amp;""))=0,LEN(TRIM(O19&amp;""))=0)),"Check: candidate method or unit missing",IF(AND(EXACT(P19,"Use estimate"),OR(LEN(K19&amp;"")=0,LEN(TRIM(J19&amp;""))=0,LEN(TRIM(X19&amp;""))=0)),"Check: estimate value evidence or trigger missing",IF(AND(EXACT(Q19,"Approved"),OR(LEN(TRIM(R19&amp;""))=0,LEN(S19&amp;"")=0,LEN(TRIM(T19&amp;""))=0,LEN(TRIM(U19&amp;""))=0)),"Check: approval record incomplete",IF(AND(EXACT(Q19,"Approved"),EXACT(P19,"Use estimate"),NOT(EXACT(N19,"Supported"))),"Check: estimate method not supported",IF(AND(EXACT(Q19,"Approved"),EXACT(P19,"Recovered actual"),LEN(TRIM(Y19&amp;""))=0),"Check: recovered source missing",IF(AND(LEN(Z19&amp;"")&gt;0,OR(NOT(EXACT(Q19,"Approved")),NOT(OR(EXACT(P19,"Use estimate"),EXACT(P19,"Disclose gap"),EXACT(P19,"Not applicable"),EXACT(P19,"Recovered actual"))),LEN(TRIM(Y19&amp;""))=0,LEN(S19&amp;"")=0,Z19&lt;S19)),"Check: resolution record inconsistent",IF(AND(LEN(Z19&amp;"")=0,OR(LEN(TRIM(V19&amp;""))=0,LEN(W19&amp;"")=0)),"Check: open action or due date missing","Recorded")))))))))))))))))))))))</x:f>
      </x:c>
      <x:c r="AB19" s="17" t="str">
        <x:f>IF(AA19="Recorded",IF(AND(AA19="Recorded",LEN(Z19&amp;"")=0),$B$9-G19,""),"")</x:f>
      </x:c>
      <x:c r="AC19" s="17" t="str">
        <x:f>IF(LEN(AA19&amp;"")=0,"",IF(AA19&lt;&gt;"Recorded","Check: resolve input issue",IF(NOT(EXACT(Q19,"Approved")),"Decision pending",IF(LEN(Z19&amp;"")&gt;0,IF(EXACT(P19,"Use estimate"),"Resolved using estimate",IF(EXACT(P19,"Recovered actual"),"Resolved with actual evidence",IF(EXACT(P19,"Not applicable"),"N.A. decision recorded","Gap disclosure recorded"))),IF(EXACT(P19,"Use estimate"),"Estimate approved; action open",IF(EXACT(P19,"Reject estimate"),"Estimate rejected; gap open",IF(EXACT(P19,"Recover records"),"Recovery action open","Approved decision; action open")))))))</x:f>
      </x:c>
      <x:c r="AD19" s="19" t="str">
        <x:f>IF(AA19="Recorded",IF(AND(AA19="Recorded",EXACT(Q19,"Approved"),EXACT(P19,"Use estimate")),K19,""),"")</x:f>
      </x:c>
    </x:row>
    <x:row r="20" ht="52" customHeight="1">
      <x:c r="A20" s="9"/>
      <x:c r="B20" s="9"/>
      <x:c r="C20" s="9"/>
      <x:c r="D20" s="9"/>
      <x:c r="E20" s="25"/>
      <x:c r="F20" s="25"/>
      <x:c r="G20" s="25"/>
      <x:c r="H20" s="9"/>
      <x:c r="I20" s="9"/>
      <x:c r="J20" s="9"/>
      <x:c r="K20" s="25"/>
      <x:c r="L20" s="9"/>
      <x:c r="M20" s="9"/>
      <x:c r="N20" s="9"/>
      <x:c r="O20" s="9"/>
      <x:c r="P20" s="9"/>
      <x:c r="Q20" s="9"/>
      <x:c r="R20" s="9"/>
      <x:c r="S20" s="25"/>
      <x:c r="T20" s="9"/>
      <x:c r="U20" s="9"/>
      <x:c r="V20" s="9"/>
      <x:c r="W20" s="25"/>
      <x:c r="X20" s="9"/>
      <x:c r="Y20" s="9"/>
      <x:c r="Z20" s="25"/>
      <x:c r="AA20" s="17" t="str">
        <x:f>IF(COUNTA(A20:Z20)=0,"",IF(OR(ISERROR($B$7),ISERROR($B$8),ISERROR($B$9),ISERROR(E20),ISERROR(F20),ISERROR(G20),ISERROR(S20),ISERROR(W20),ISERROR(Z20),ISERROR(K20)),"Check: numeric/date input error",IF(OR(LEN(TRIM(A20&amp;""))=0,NOT(ISTEXT(A20)),NOT(EXACT(A20,TRIM(A20)))),"Check: gap ID missing or untrimmed",IF(OR(ISNUMBER(FIND("*",A20)),ISNUMBER(FIND("?",A20)),ISNUMBER(FIND("~",A20))),"Check: gap ID contains wildcard",IF(COUNTIFS($A$15:$A$74,A20)&gt;1,"Check: duplicate gap ID",IF(OR(LEN(TRIM($B$6&amp;""))=0,NOT(IF(AND(ISNUMBER($B$7),NOT(ISLOGICAL($B$7))),AND($B$7&gt;=1,$B$7&lt;=2958465,MOD($B$7,1)=0),FALSE)),NOT(IF(AND(ISNUMBER($B$8),NOT(ISLOGICAL($B$8))),AND($B$8&gt;=1,$B$8&lt;=2958465,MOD($B$8,1)=0),FALSE)),NOT(IF(AND(ISNUMBER($B$9),NOT(ISLOGICAL($B$9))),AND($B$9&gt;=1,$B$9&lt;=2958465,MOD($B$9,1)=0),FALSE)),$B$7&gt;$B$8),"Check: programme setup",IF(OR(LEN(TRIM(B20&amp;""))=0,LEN(TRIM(C20&amp;""))=0,LEN(TRIM(H20&amp;""))=0,LEN(TRIM(I20&amp;""))=0),"Check: gap or recovery record missing",IF(NOT(OR(EXACT(D20,"Missing record"),EXACT(D20,"Missing value"),EXACT(D20,"Partial coverage"))),"Check: gap type invalid",IF(NOT(OR(EXACT(N20,"Not assessed"),EXACT(N20,"Supported"),EXACT(N20,"Not supported"))),"Check: method review invalid",IF(NOT(OR(EXACT(P20,"Recover records"),EXACT(P20,"Use estimate"),EXACT(P20,"Disclose gap"),EXACT(P20,"Not applicable"),EXACT(P20,"Reject estimate"),EXACT(P20,"Recovered actual"))),"Check: treatment decision invalid",IF(NOT(OR(EXACT(Q20,"Pending"),EXACT(Q20,"Approved"))),"Check: decision state invalid",IF(OR(AND(LEN(E20&amp;"")&gt;0,NOT(IF(AND(ISNUMBER(E20),NOT(ISLOGICAL(E20))),AND(E20&gt;=1,E20&lt;=2958465,MOD(E20,1)=0),FALSE))),AND(LEN(F20&amp;"")&gt;0,NOT(IF(AND(ISNUMBER(F20),NOT(ISLOGICAL(F20))),AND(F20&gt;=1,F20&lt;=2958465,MOD(F20,1)=0),FALSE))),AND(LEN(G20&amp;"")&gt;0,NOT(IF(AND(ISNUMBER(G20),NOT(ISLOGICAL(G20))),AND(G20&gt;=1,G20&lt;=2958465,MOD(G20,1)=0),FALSE))),AND(LEN(S20&amp;"")&gt;0,NOT(IF(AND(ISNUMBER(S20),NOT(ISLOGICAL(S20))),AND(S20&gt;=1,S20&lt;=2958465,MOD(S20,1)=0),FALSE))),AND(LEN(W20&amp;"")&gt;0,NOT(IF(AND(ISNUMBER(W20),NOT(ISLOGICAL(W20))),AND(W20&gt;=1,W20&lt;=2958465,MOD(W20,1)=0),FALSE))),AND(LEN(Z20&amp;"")&gt;0,NOT(IF(AND(ISNUMBER(Z20),NOT(ISLOGICAL(Z20))),AND(Z20&gt;=1,Z20&lt;=2958465,MOD(Z20,1)=0),FALSE)))),"Check: entered date invalid",IF(OR(LEN(E20&amp;"")=0,LEN(F20&amp;"")=0,E20&gt;F20,E20&lt;$B$7,F20&gt;$B$8),"Check: affected period invalid",IF(OR(LEN(G20&amp;"")=0,G20&gt;$B$9),"Check: opened date missing or future",IF(OR(AND(LEN(S20&amp;"")&gt;0,OR(S20&lt;G20,S20&gt;$B$9)),AND(LEN(Z20&amp;"")&gt;0,OR(Z20&lt;G20,Z20&gt;$B$9))),"Check: decision or resolution chronology",IF(AND(LEN(K20&amp;"")&gt;0,NOT(IF(AND(ISNUMBER(K20),NOT(ISLOGICAL(K20))),ABS(K20)&lt;=1000000000000,FALSE))),"Check: candidate value invalid",IF(AND(OR(LEN(K20&amp;"")&gt;0,EXACT(P20,"Use estimate"),EXACT(P20,"Reject estimate")),OR(LEN(TRIM(L20&amp;""))=0,NOT(EXACT(L20,TRIM(L20))),LEN(TRIM(M20&amp;""))=0,LEN(TRIM(O20&amp;""))=0)),"Check: candidate method or unit missing",IF(AND(EXACT(P20,"Use estimate"),OR(LEN(K20&amp;"")=0,LEN(TRIM(J20&amp;""))=0,LEN(TRIM(X20&amp;""))=0)),"Check: estimate value evidence or trigger missing",IF(AND(EXACT(Q20,"Approved"),OR(LEN(TRIM(R20&amp;""))=0,LEN(S20&amp;"")=0,LEN(TRIM(T20&amp;""))=0,LEN(TRIM(U20&amp;""))=0)),"Check: approval record incomplete",IF(AND(EXACT(Q20,"Approved"),EXACT(P20,"Use estimate"),NOT(EXACT(N20,"Supported"))),"Check: estimate method not supported",IF(AND(EXACT(Q20,"Approved"),EXACT(P20,"Recovered actual"),LEN(TRIM(Y20&amp;""))=0),"Check: recovered source missing",IF(AND(LEN(Z20&amp;"")&gt;0,OR(NOT(EXACT(Q20,"Approved")),NOT(OR(EXACT(P20,"Use estimate"),EXACT(P20,"Disclose gap"),EXACT(P20,"Not applicable"),EXACT(P20,"Recovered actual"))),LEN(TRIM(Y20&amp;""))=0,LEN(S20&amp;"")=0,Z20&lt;S20)),"Check: resolution record inconsistent",IF(AND(LEN(Z20&amp;"")=0,OR(LEN(TRIM(V20&amp;""))=0,LEN(W20&amp;"")=0)),"Check: open action or due date missing","Recorded")))))))))))))))))))))))</x:f>
      </x:c>
      <x:c r="AB20" s="17" t="str">
        <x:f>IF(AA20="Recorded",IF(AND(AA20="Recorded",LEN(Z20&amp;"")=0),$B$9-G20,""),"")</x:f>
      </x:c>
      <x:c r="AC20" s="17" t="str">
        <x:f>IF(LEN(AA20&amp;"")=0,"",IF(AA20&lt;&gt;"Recorded","Check: resolve input issue",IF(NOT(EXACT(Q20,"Approved")),"Decision pending",IF(LEN(Z20&amp;"")&gt;0,IF(EXACT(P20,"Use estimate"),"Resolved using estimate",IF(EXACT(P20,"Recovered actual"),"Resolved with actual evidence",IF(EXACT(P20,"Not applicable"),"N.A. decision recorded","Gap disclosure recorded"))),IF(EXACT(P20,"Use estimate"),"Estimate approved; action open",IF(EXACT(P20,"Reject estimate"),"Estimate rejected; gap open",IF(EXACT(P20,"Recover records"),"Recovery action open","Approved decision; action open")))))))</x:f>
      </x:c>
      <x:c r="AD20" s="19" t="str">
        <x:f>IF(AA20="Recorded",IF(AND(AA20="Recorded",EXACT(Q20,"Approved"),EXACT(P20,"Use estimate")),K20,""),"")</x:f>
      </x:c>
    </x:row>
    <x:row r="21" ht="52" customHeight="1">
      <x:c r="A21" s="9"/>
      <x:c r="B21" s="9"/>
      <x:c r="C21" s="9"/>
      <x:c r="D21" s="9"/>
      <x:c r="E21" s="25"/>
      <x:c r="F21" s="25"/>
      <x:c r="G21" s="25"/>
      <x:c r="H21" s="9"/>
      <x:c r="I21" s="9"/>
      <x:c r="J21" s="9"/>
      <x:c r="K21" s="25"/>
      <x:c r="L21" s="9"/>
      <x:c r="M21" s="9"/>
      <x:c r="N21" s="9"/>
      <x:c r="O21" s="9"/>
      <x:c r="P21" s="9"/>
      <x:c r="Q21" s="9"/>
      <x:c r="R21" s="9"/>
      <x:c r="S21" s="25"/>
      <x:c r="T21" s="9"/>
      <x:c r="U21" s="9"/>
      <x:c r="V21" s="9"/>
      <x:c r="W21" s="25"/>
      <x:c r="X21" s="9"/>
      <x:c r="Y21" s="9"/>
      <x:c r="Z21" s="25"/>
      <x:c r="AA21" s="17" t="str">
        <x:f>IF(COUNTA(A21:Z21)=0,"",IF(OR(ISERROR($B$7),ISERROR($B$8),ISERROR($B$9),ISERROR(E21),ISERROR(F21),ISERROR(G21),ISERROR(S21),ISERROR(W21),ISERROR(Z21),ISERROR(K21)),"Check: numeric/date input error",IF(OR(LEN(TRIM(A21&amp;""))=0,NOT(ISTEXT(A21)),NOT(EXACT(A21,TRIM(A21)))),"Check: gap ID missing or untrimmed",IF(OR(ISNUMBER(FIND("*",A21)),ISNUMBER(FIND("?",A21)),ISNUMBER(FIND("~",A21))),"Check: gap ID contains wildcard",IF(COUNTIFS($A$15:$A$74,A21)&gt;1,"Check: duplicate gap ID",IF(OR(LEN(TRIM($B$6&amp;""))=0,NOT(IF(AND(ISNUMBER($B$7),NOT(ISLOGICAL($B$7))),AND($B$7&gt;=1,$B$7&lt;=2958465,MOD($B$7,1)=0),FALSE)),NOT(IF(AND(ISNUMBER($B$8),NOT(ISLOGICAL($B$8))),AND($B$8&gt;=1,$B$8&lt;=2958465,MOD($B$8,1)=0),FALSE)),NOT(IF(AND(ISNUMBER($B$9),NOT(ISLOGICAL($B$9))),AND($B$9&gt;=1,$B$9&lt;=2958465,MOD($B$9,1)=0),FALSE)),$B$7&gt;$B$8),"Check: programme setup",IF(OR(LEN(TRIM(B21&amp;""))=0,LEN(TRIM(C21&amp;""))=0,LEN(TRIM(H21&amp;""))=0,LEN(TRIM(I21&amp;""))=0),"Check: gap or recovery record missing",IF(NOT(OR(EXACT(D21,"Missing record"),EXACT(D21,"Missing value"),EXACT(D21,"Partial coverage"))),"Check: gap type invalid",IF(NOT(OR(EXACT(N21,"Not assessed"),EXACT(N21,"Supported"),EXACT(N21,"Not supported"))),"Check: method review invalid",IF(NOT(OR(EXACT(P21,"Recover records"),EXACT(P21,"Use estimate"),EXACT(P21,"Disclose gap"),EXACT(P21,"Not applicable"),EXACT(P21,"Reject estimate"),EXACT(P21,"Recovered actual"))),"Check: treatment decision invalid",IF(NOT(OR(EXACT(Q21,"Pending"),EXACT(Q21,"Approved"))),"Check: decision state invalid",IF(OR(AND(LEN(E21&amp;"")&gt;0,NOT(IF(AND(ISNUMBER(E21),NOT(ISLOGICAL(E21))),AND(E21&gt;=1,E21&lt;=2958465,MOD(E21,1)=0),FALSE))),AND(LEN(F21&amp;"")&gt;0,NOT(IF(AND(ISNUMBER(F21),NOT(ISLOGICAL(F21))),AND(F21&gt;=1,F21&lt;=2958465,MOD(F21,1)=0),FALSE))),AND(LEN(G21&amp;"")&gt;0,NOT(IF(AND(ISNUMBER(G21),NOT(ISLOGICAL(G21))),AND(G21&gt;=1,G21&lt;=2958465,MOD(G21,1)=0),FALSE))),AND(LEN(S21&amp;"")&gt;0,NOT(IF(AND(ISNUMBER(S21),NOT(ISLOGICAL(S21))),AND(S21&gt;=1,S21&lt;=2958465,MOD(S21,1)=0),FALSE))),AND(LEN(W21&amp;"")&gt;0,NOT(IF(AND(ISNUMBER(W21),NOT(ISLOGICAL(W21))),AND(W21&gt;=1,W21&lt;=2958465,MOD(W21,1)=0),FALSE))),AND(LEN(Z21&amp;"")&gt;0,NOT(IF(AND(ISNUMBER(Z21),NOT(ISLOGICAL(Z21))),AND(Z21&gt;=1,Z21&lt;=2958465,MOD(Z21,1)=0),FALSE)))),"Check: entered date invalid",IF(OR(LEN(E21&amp;"")=0,LEN(F21&amp;"")=0,E21&gt;F21,E21&lt;$B$7,F21&gt;$B$8),"Check: affected period invalid",IF(OR(LEN(G21&amp;"")=0,G21&gt;$B$9),"Check: opened date missing or future",IF(OR(AND(LEN(S21&amp;"")&gt;0,OR(S21&lt;G21,S21&gt;$B$9)),AND(LEN(Z21&amp;"")&gt;0,OR(Z21&lt;G21,Z21&gt;$B$9))),"Check: decision or resolution chronology",IF(AND(LEN(K21&amp;"")&gt;0,NOT(IF(AND(ISNUMBER(K21),NOT(ISLOGICAL(K21))),ABS(K21)&lt;=1000000000000,FALSE))),"Check: candidate value invalid",IF(AND(OR(LEN(K21&amp;"")&gt;0,EXACT(P21,"Use estimate"),EXACT(P21,"Reject estimate")),OR(LEN(TRIM(L21&amp;""))=0,NOT(EXACT(L21,TRIM(L21))),LEN(TRIM(M21&amp;""))=0,LEN(TRIM(O21&amp;""))=0)),"Check: candidate method or unit missing",IF(AND(EXACT(P21,"Use estimate"),OR(LEN(K21&amp;"")=0,LEN(TRIM(J21&amp;""))=0,LEN(TRIM(X21&amp;""))=0)),"Check: estimate value evidence or trigger missing",IF(AND(EXACT(Q21,"Approved"),OR(LEN(TRIM(R21&amp;""))=0,LEN(S21&amp;"")=0,LEN(TRIM(T21&amp;""))=0,LEN(TRIM(U21&amp;""))=0)),"Check: approval record incomplete",IF(AND(EXACT(Q21,"Approved"),EXACT(P21,"Use estimate"),NOT(EXACT(N21,"Supported"))),"Check: estimate method not supported",IF(AND(EXACT(Q21,"Approved"),EXACT(P21,"Recovered actual"),LEN(TRIM(Y21&amp;""))=0),"Check: recovered source missing",IF(AND(LEN(Z21&amp;"")&gt;0,OR(NOT(EXACT(Q21,"Approved")),NOT(OR(EXACT(P21,"Use estimate"),EXACT(P21,"Disclose gap"),EXACT(P21,"Not applicable"),EXACT(P21,"Recovered actual"))),LEN(TRIM(Y21&amp;""))=0,LEN(S21&amp;"")=0,Z21&lt;S21)),"Check: resolution record inconsistent",IF(AND(LEN(Z21&amp;"")=0,OR(LEN(TRIM(V21&amp;""))=0,LEN(W21&amp;"")=0)),"Check: open action or due date missing","Recorded")))))))))))))))))))))))</x:f>
      </x:c>
      <x:c r="AB21" s="17" t="str">
        <x:f>IF(AA21="Recorded",IF(AND(AA21="Recorded",LEN(Z21&amp;"")=0),$B$9-G21,""),"")</x:f>
      </x:c>
      <x:c r="AC21" s="17" t="str">
        <x:f>IF(LEN(AA21&amp;"")=0,"",IF(AA21&lt;&gt;"Recorded","Check: resolve input issue",IF(NOT(EXACT(Q21,"Approved")),"Decision pending",IF(LEN(Z21&amp;"")&gt;0,IF(EXACT(P21,"Use estimate"),"Resolved using estimate",IF(EXACT(P21,"Recovered actual"),"Resolved with actual evidence",IF(EXACT(P21,"Not applicable"),"N.A. decision recorded","Gap disclosure recorded"))),IF(EXACT(P21,"Use estimate"),"Estimate approved; action open",IF(EXACT(P21,"Reject estimate"),"Estimate rejected; gap open",IF(EXACT(P21,"Recover records"),"Recovery action open","Approved decision; action open")))))))</x:f>
      </x:c>
      <x:c r="AD21" s="19" t="str">
        <x:f>IF(AA21="Recorded",IF(AND(AA21="Recorded",EXACT(Q21,"Approved"),EXACT(P21,"Use estimate")),K21,""),"")</x:f>
      </x:c>
    </x:row>
    <x:row r="22" ht="52" customHeight="1">
      <x:c r="A22" s="9"/>
      <x:c r="B22" s="9"/>
      <x:c r="C22" s="9"/>
      <x:c r="D22" s="9"/>
      <x:c r="E22" s="25"/>
      <x:c r="F22" s="25"/>
      <x:c r="G22" s="25"/>
      <x:c r="H22" s="9"/>
      <x:c r="I22" s="9"/>
      <x:c r="J22" s="9"/>
      <x:c r="K22" s="25"/>
      <x:c r="L22" s="9"/>
      <x:c r="M22" s="9"/>
      <x:c r="N22" s="9"/>
      <x:c r="O22" s="9"/>
      <x:c r="P22" s="9"/>
      <x:c r="Q22" s="9"/>
      <x:c r="R22" s="9"/>
      <x:c r="S22" s="25"/>
      <x:c r="T22" s="9"/>
      <x:c r="U22" s="9"/>
      <x:c r="V22" s="9"/>
      <x:c r="W22" s="25"/>
      <x:c r="X22" s="9"/>
      <x:c r="Y22" s="9"/>
      <x:c r="Z22" s="25"/>
      <x:c r="AA22" s="17" t="str">
        <x:f>IF(COUNTA(A22:Z22)=0,"",IF(OR(ISERROR($B$7),ISERROR($B$8),ISERROR($B$9),ISERROR(E22),ISERROR(F22),ISERROR(G22),ISERROR(S22),ISERROR(W22),ISERROR(Z22),ISERROR(K22)),"Check: numeric/date input error",IF(OR(LEN(TRIM(A22&amp;""))=0,NOT(ISTEXT(A22)),NOT(EXACT(A22,TRIM(A22)))),"Check: gap ID missing or untrimmed",IF(OR(ISNUMBER(FIND("*",A22)),ISNUMBER(FIND("?",A22)),ISNUMBER(FIND("~",A22))),"Check: gap ID contains wildcard",IF(COUNTIFS($A$15:$A$74,A22)&gt;1,"Check: duplicate gap ID",IF(OR(LEN(TRIM($B$6&amp;""))=0,NOT(IF(AND(ISNUMBER($B$7),NOT(ISLOGICAL($B$7))),AND($B$7&gt;=1,$B$7&lt;=2958465,MOD($B$7,1)=0),FALSE)),NOT(IF(AND(ISNUMBER($B$8),NOT(ISLOGICAL($B$8))),AND($B$8&gt;=1,$B$8&lt;=2958465,MOD($B$8,1)=0),FALSE)),NOT(IF(AND(ISNUMBER($B$9),NOT(ISLOGICAL($B$9))),AND($B$9&gt;=1,$B$9&lt;=2958465,MOD($B$9,1)=0),FALSE)),$B$7&gt;$B$8),"Check: programme setup",IF(OR(LEN(TRIM(B22&amp;""))=0,LEN(TRIM(C22&amp;""))=0,LEN(TRIM(H22&amp;""))=0,LEN(TRIM(I22&amp;""))=0),"Check: gap or recovery record missing",IF(NOT(OR(EXACT(D22,"Missing record"),EXACT(D22,"Missing value"),EXACT(D22,"Partial coverage"))),"Check: gap type invalid",IF(NOT(OR(EXACT(N22,"Not assessed"),EXACT(N22,"Supported"),EXACT(N22,"Not supported"))),"Check: method review invalid",IF(NOT(OR(EXACT(P22,"Recover records"),EXACT(P22,"Use estimate"),EXACT(P22,"Disclose gap"),EXACT(P22,"Not applicable"),EXACT(P22,"Reject estimate"),EXACT(P22,"Recovered actual"))),"Check: treatment decision invalid",IF(NOT(OR(EXACT(Q22,"Pending"),EXACT(Q22,"Approved"))),"Check: decision state invalid",IF(OR(AND(LEN(E22&amp;"")&gt;0,NOT(IF(AND(ISNUMBER(E22),NOT(ISLOGICAL(E22))),AND(E22&gt;=1,E22&lt;=2958465,MOD(E22,1)=0),FALSE))),AND(LEN(F22&amp;"")&gt;0,NOT(IF(AND(ISNUMBER(F22),NOT(ISLOGICAL(F22))),AND(F22&gt;=1,F22&lt;=2958465,MOD(F22,1)=0),FALSE))),AND(LEN(G22&amp;"")&gt;0,NOT(IF(AND(ISNUMBER(G22),NOT(ISLOGICAL(G22))),AND(G22&gt;=1,G22&lt;=2958465,MOD(G22,1)=0),FALSE))),AND(LEN(S22&amp;"")&gt;0,NOT(IF(AND(ISNUMBER(S22),NOT(ISLOGICAL(S22))),AND(S22&gt;=1,S22&lt;=2958465,MOD(S22,1)=0),FALSE))),AND(LEN(W22&amp;"")&gt;0,NOT(IF(AND(ISNUMBER(W22),NOT(ISLOGICAL(W22))),AND(W22&gt;=1,W22&lt;=2958465,MOD(W22,1)=0),FALSE))),AND(LEN(Z22&amp;"")&gt;0,NOT(IF(AND(ISNUMBER(Z22),NOT(ISLOGICAL(Z22))),AND(Z22&gt;=1,Z22&lt;=2958465,MOD(Z22,1)=0),FALSE)))),"Check: entered date invalid",IF(OR(LEN(E22&amp;"")=0,LEN(F22&amp;"")=0,E22&gt;F22,E22&lt;$B$7,F22&gt;$B$8),"Check: affected period invalid",IF(OR(LEN(G22&amp;"")=0,G22&gt;$B$9),"Check: opened date missing or future",IF(OR(AND(LEN(S22&amp;"")&gt;0,OR(S22&lt;G22,S22&gt;$B$9)),AND(LEN(Z22&amp;"")&gt;0,OR(Z22&lt;G22,Z22&gt;$B$9))),"Check: decision or resolution chronology",IF(AND(LEN(K22&amp;"")&gt;0,NOT(IF(AND(ISNUMBER(K22),NOT(ISLOGICAL(K22))),ABS(K22)&lt;=1000000000000,FALSE))),"Check: candidate value invalid",IF(AND(OR(LEN(K22&amp;"")&gt;0,EXACT(P22,"Use estimate"),EXACT(P22,"Reject estimate")),OR(LEN(TRIM(L22&amp;""))=0,NOT(EXACT(L22,TRIM(L22))),LEN(TRIM(M22&amp;""))=0,LEN(TRIM(O22&amp;""))=0)),"Check: candidate method or unit missing",IF(AND(EXACT(P22,"Use estimate"),OR(LEN(K22&amp;"")=0,LEN(TRIM(J22&amp;""))=0,LEN(TRIM(X22&amp;""))=0)),"Check: estimate value evidence or trigger missing",IF(AND(EXACT(Q22,"Approved"),OR(LEN(TRIM(R22&amp;""))=0,LEN(S22&amp;"")=0,LEN(TRIM(T22&amp;""))=0,LEN(TRIM(U22&amp;""))=0)),"Check: approval record incomplete",IF(AND(EXACT(Q22,"Approved"),EXACT(P22,"Use estimate"),NOT(EXACT(N22,"Supported"))),"Check: estimate method not supported",IF(AND(EXACT(Q22,"Approved"),EXACT(P22,"Recovered actual"),LEN(TRIM(Y22&amp;""))=0),"Check: recovered source missing",IF(AND(LEN(Z22&amp;"")&gt;0,OR(NOT(EXACT(Q22,"Approved")),NOT(OR(EXACT(P22,"Use estimate"),EXACT(P22,"Disclose gap"),EXACT(P22,"Not applicable"),EXACT(P22,"Recovered actual"))),LEN(TRIM(Y22&amp;""))=0,LEN(S22&amp;"")=0,Z22&lt;S22)),"Check: resolution record inconsistent",IF(AND(LEN(Z22&amp;"")=0,OR(LEN(TRIM(V22&amp;""))=0,LEN(W22&amp;"")=0)),"Check: open action or due date missing","Recorded")))))))))))))))))))))))</x:f>
      </x:c>
      <x:c r="AB22" s="17" t="str">
        <x:f>IF(AA22="Recorded",IF(AND(AA22="Recorded",LEN(Z22&amp;"")=0),$B$9-G22,""),"")</x:f>
      </x:c>
      <x:c r="AC22" s="17" t="str">
        <x:f>IF(LEN(AA22&amp;"")=0,"",IF(AA22&lt;&gt;"Recorded","Check: resolve input issue",IF(NOT(EXACT(Q22,"Approved")),"Decision pending",IF(LEN(Z22&amp;"")&gt;0,IF(EXACT(P22,"Use estimate"),"Resolved using estimate",IF(EXACT(P22,"Recovered actual"),"Resolved with actual evidence",IF(EXACT(P22,"Not applicable"),"N.A. decision recorded","Gap disclosure recorded"))),IF(EXACT(P22,"Use estimate"),"Estimate approved; action open",IF(EXACT(P22,"Reject estimate"),"Estimate rejected; gap open",IF(EXACT(P22,"Recover records"),"Recovery action open","Approved decision; action open")))))))</x:f>
      </x:c>
      <x:c r="AD22" s="19" t="str">
        <x:f>IF(AA22="Recorded",IF(AND(AA22="Recorded",EXACT(Q22,"Approved"),EXACT(P22,"Use estimate")),K22,""),"")</x:f>
      </x:c>
    </x:row>
    <x:row r="23" ht="52" customHeight="1">
      <x:c r="A23" s="9"/>
      <x:c r="B23" s="9"/>
      <x:c r="C23" s="9"/>
      <x:c r="D23" s="9"/>
      <x:c r="E23" s="25"/>
      <x:c r="F23" s="25"/>
      <x:c r="G23" s="25"/>
      <x:c r="H23" s="9"/>
      <x:c r="I23" s="9"/>
      <x:c r="J23" s="9"/>
      <x:c r="K23" s="25"/>
      <x:c r="L23" s="9"/>
      <x:c r="M23" s="9"/>
      <x:c r="N23" s="9"/>
      <x:c r="O23" s="9"/>
      <x:c r="P23" s="9"/>
      <x:c r="Q23" s="9"/>
      <x:c r="R23" s="9"/>
      <x:c r="S23" s="25"/>
      <x:c r="T23" s="9"/>
      <x:c r="U23" s="9"/>
      <x:c r="V23" s="9"/>
      <x:c r="W23" s="25"/>
      <x:c r="X23" s="9"/>
      <x:c r="Y23" s="9"/>
      <x:c r="Z23" s="25"/>
      <x:c r="AA23" s="17" t="str">
        <x:f>IF(COUNTA(A23:Z23)=0,"",IF(OR(ISERROR($B$7),ISERROR($B$8),ISERROR($B$9),ISERROR(E23),ISERROR(F23),ISERROR(G23),ISERROR(S23),ISERROR(W23),ISERROR(Z23),ISERROR(K23)),"Check: numeric/date input error",IF(OR(LEN(TRIM(A23&amp;""))=0,NOT(ISTEXT(A23)),NOT(EXACT(A23,TRIM(A23)))),"Check: gap ID missing or untrimmed",IF(OR(ISNUMBER(FIND("*",A23)),ISNUMBER(FIND("?",A23)),ISNUMBER(FIND("~",A23))),"Check: gap ID contains wildcard",IF(COUNTIFS($A$15:$A$74,A23)&gt;1,"Check: duplicate gap ID",IF(OR(LEN(TRIM($B$6&amp;""))=0,NOT(IF(AND(ISNUMBER($B$7),NOT(ISLOGICAL($B$7))),AND($B$7&gt;=1,$B$7&lt;=2958465,MOD($B$7,1)=0),FALSE)),NOT(IF(AND(ISNUMBER($B$8),NOT(ISLOGICAL($B$8))),AND($B$8&gt;=1,$B$8&lt;=2958465,MOD($B$8,1)=0),FALSE)),NOT(IF(AND(ISNUMBER($B$9),NOT(ISLOGICAL($B$9))),AND($B$9&gt;=1,$B$9&lt;=2958465,MOD($B$9,1)=0),FALSE)),$B$7&gt;$B$8),"Check: programme setup",IF(OR(LEN(TRIM(B23&amp;""))=0,LEN(TRIM(C23&amp;""))=0,LEN(TRIM(H23&amp;""))=0,LEN(TRIM(I23&amp;""))=0),"Check: gap or recovery record missing",IF(NOT(OR(EXACT(D23,"Missing record"),EXACT(D23,"Missing value"),EXACT(D23,"Partial coverage"))),"Check: gap type invalid",IF(NOT(OR(EXACT(N23,"Not assessed"),EXACT(N23,"Supported"),EXACT(N23,"Not supported"))),"Check: method review invalid",IF(NOT(OR(EXACT(P23,"Recover records"),EXACT(P23,"Use estimate"),EXACT(P23,"Disclose gap"),EXACT(P23,"Not applicable"),EXACT(P23,"Reject estimate"),EXACT(P23,"Recovered actual"))),"Check: treatment decision invalid",IF(NOT(OR(EXACT(Q23,"Pending"),EXACT(Q23,"Approved"))),"Check: decision state invalid",IF(OR(AND(LEN(E23&amp;"")&gt;0,NOT(IF(AND(ISNUMBER(E23),NOT(ISLOGICAL(E23))),AND(E23&gt;=1,E23&lt;=2958465,MOD(E23,1)=0),FALSE))),AND(LEN(F23&amp;"")&gt;0,NOT(IF(AND(ISNUMBER(F23),NOT(ISLOGICAL(F23))),AND(F23&gt;=1,F23&lt;=2958465,MOD(F23,1)=0),FALSE))),AND(LEN(G23&amp;"")&gt;0,NOT(IF(AND(ISNUMBER(G23),NOT(ISLOGICAL(G23))),AND(G23&gt;=1,G23&lt;=2958465,MOD(G23,1)=0),FALSE))),AND(LEN(S23&amp;"")&gt;0,NOT(IF(AND(ISNUMBER(S23),NOT(ISLOGICAL(S23))),AND(S23&gt;=1,S23&lt;=2958465,MOD(S23,1)=0),FALSE))),AND(LEN(W23&amp;"")&gt;0,NOT(IF(AND(ISNUMBER(W23),NOT(ISLOGICAL(W23))),AND(W23&gt;=1,W23&lt;=2958465,MOD(W23,1)=0),FALSE))),AND(LEN(Z23&amp;"")&gt;0,NOT(IF(AND(ISNUMBER(Z23),NOT(ISLOGICAL(Z23))),AND(Z23&gt;=1,Z23&lt;=2958465,MOD(Z23,1)=0),FALSE)))),"Check: entered date invalid",IF(OR(LEN(E23&amp;"")=0,LEN(F23&amp;"")=0,E23&gt;F23,E23&lt;$B$7,F23&gt;$B$8),"Check: affected period invalid",IF(OR(LEN(G23&amp;"")=0,G23&gt;$B$9),"Check: opened date missing or future",IF(OR(AND(LEN(S23&amp;"")&gt;0,OR(S23&lt;G23,S23&gt;$B$9)),AND(LEN(Z23&amp;"")&gt;0,OR(Z23&lt;G23,Z23&gt;$B$9))),"Check: decision or resolution chronology",IF(AND(LEN(K23&amp;"")&gt;0,NOT(IF(AND(ISNUMBER(K23),NOT(ISLOGICAL(K23))),ABS(K23)&lt;=1000000000000,FALSE))),"Check: candidate value invalid",IF(AND(OR(LEN(K23&amp;"")&gt;0,EXACT(P23,"Use estimate"),EXACT(P23,"Reject estimate")),OR(LEN(TRIM(L23&amp;""))=0,NOT(EXACT(L23,TRIM(L23))),LEN(TRIM(M23&amp;""))=0,LEN(TRIM(O23&amp;""))=0)),"Check: candidate method or unit missing",IF(AND(EXACT(P23,"Use estimate"),OR(LEN(K23&amp;"")=0,LEN(TRIM(J23&amp;""))=0,LEN(TRIM(X23&amp;""))=0)),"Check: estimate value evidence or trigger missing",IF(AND(EXACT(Q23,"Approved"),OR(LEN(TRIM(R23&amp;""))=0,LEN(S23&amp;"")=0,LEN(TRIM(T23&amp;""))=0,LEN(TRIM(U23&amp;""))=0)),"Check: approval record incomplete",IF(AND(EXACT(Q23,"Approved"),EXACT(P23,"Use estimate"),NOT(EXACT(N23,"Supported"))),"Check: estimate method not supported",IF(AND(EXACT(Q23,"Approved"),EXACT(P23,"Recovered actual"),LEN(TRIM(Y23&amp;""))=0),"Check: recovered source missing",IF(AND(LEN(Z23&amp;"")&gt;0,OR(NOT(EXACT(Q23,"Approved")),NOT(OR(EXACT(P23,"Use estimate"),EXACT(P23,"Disclose gap"),EXACT(P23,"Not applicable"),EXACT(P23,"Recovered actual"))),LEN(TRIM(Y23&amp;""))=0,LEN(S23&amp;"")=0,Z23&lt;S23)),"Check: resolution record inconsistent",IF(AND(LEN(Z23&amp;"")=0,OR(LEN(TRIM(V23&amp;""))=0,LEN(W23&amp;"")=0)),"Check: open action or due date missing","Recorded")))))))))))))))))))))))</x:f>
      </x:c>
      <x:c r="AB23" s="17" t="str">
        <x:f>IF(AA23="Recorded",IF(AND(AA23="Recorded",LEN(Z23&amp;"")=0),$B$9-G23,""),"")</x:f>
      </x:c>
      <x:c r="AC23" s="17" t="str">
        <x:f>IF(LEN(AA23&amp;"")=0,"",IF(AA23&lt;&gt;"Recorded","Check: resolve input issue",IF(NOT(EXACT(Q23,"Approved")),"Decision pending",IF(LEN(Z23&amp;"")&gt;0,IF(EXACT(P23,"Use estimate"),"Resolved using estimate",IF(EXACT(P23,"Recovered actual"),"Resolved with actual evidence",IF(EXACT(P23,"Not applicable"),"N.A. decision recorded","Gap disclosure recorded"))),IF(EXACT(P23,"Use estimate"),"Estimate approved; action open",IF(EXACT(P23,"Reject estimate"),"Estimate rejected; gap open",IF(EXACT(P23,"Recover records"),"Recovery action open","Approved decision; action open")))))))</x:f>
      </x:c>
      <x:c r="AD23" s="19" t="str">
        <x:f>IF(AA23="Recorded",IF(AND(AA23="Recorded",EXACT(Q23,"Approved"),EXACT(P23,"Use estimate")),K23,""),"")</x:f>
      </x:c>
    </x:row>
    <x:row r="24" ht="52" customHeight="1">
      <x:c r="A24" s="9"/>
      <x:c r="B24" s="9"/>
      <x:c r="C24" s="9"/>
      <x:c r="D24" s="9"/>
      <x:c r="E24" s="25"/>
      <x:c r="F24" s="25"/>
      <x:c r="G24" s="25"/>
      <x:c r="H24" s="9"/>
      <x:c r="I24" s="9"/>
      <x:c r="J24" s="9"/>
      <x:c r="K24" s="25"/>
      <x:c r="L24" s="9"/>
      <x:c r="M24" s="9"/>
      <x:c r="N24" s="9"/>
      <x:c r="O24" s="9"/>
      <x:c r="P24" s="9"/>
      <x:c r="Q24" s="9"/>
      <x:c r="R24" s="9"/>
      <x:c r="S24" s="25"/>
      <x:c r="T24" s="9"/>
      <x:c r="U24" s="9"/>
      <x:c r="V24" s="9"/>
      <x:c r="W24" s="25"/>
      <x:c r="X24" s="9"/>
      <x:c r="Y24" s="9"/>
      <x:c r="Z24" s="25"/>
      <x:c r="AA24" s="17" t="str">
        <x:f>IF(COUNTA(A24:Z24)=0,"",IF(OR(ISERROR($B$7),ISERROR($B$8),ISERROR($B$9),ISERROR(E24),ISERROR(F24),ISERROR(G24),ISERROR(S24),ISERROR(W24),ISERROR(Z24),ISERROR(K24)),"Check: numeric/date input error",IF(OR(LEN(TRIM(A24&amp;""))=0,NOT(ISTEXT(A24)),NOT(EXACT(A24,TRIM(A24)))),"Check: gap ID missing or untrimmed",IF(OR(ISNUMBER(FIND("*",A24)),ISNUMBER(FIND("?",A24)),ISNUMBER(FIND("~",A24))),"Check: gap ID contains wildcard",IF(COUNTIFS($A$15:$A$74,A24)&gt;1,"Check: duplicate gap ID",IF(OR(LEN(TRIM($B$6&amp;""))=0,NOT(IF(AND(ISNUMBER($B$7),NOT(ISLOGICAL($B$7))),AND($B$7&gt;=1,$B$7&lt;=2958465,MOD($B$7,1)=0),FALSE)),NOT(IF(AND(ISNUMBER($B$8),NOT(ISLOGICAL($B$8))),AND($B$8&gt;=1,$B$8&lt;=2958465,MOD($B$8,1)=0),FALSE)),NOT(IF(AND(ISNUMBER($B$9),NOT(ISLOGICAL($B$9))),AND($B$9&gt;=1,$B$9&lt;=2958465,MOD($B$9,1)=0),FALSE)),$B$7&gt;$B$8),"Check: programme setup",IF(OR(LEN(TRIM(B24&amp;""))=0,LEN(TRIM(C24&amp;""))=0,LEN(TRIM(H24&amp;""))=0,LEN(TRIM(I24&amp;""))=0),"Check: gap or recovery record missing",IF(NOT(OR(EXACT(D24,"Missing record"),EXACT(D24,"Missing value"),EXACT(D24,"Partial coverage"))),"Check: gap type invalid",IF(NOT(OR(EXACT(N24,"Not assessed"),EXACT(N24,"Supported"),EXACT(N24,"Not supported"))),"Check: method review invalid",IF(NOT(OR(EXACT(P24,"Recover records"),EXACT(P24,"Use estimate"),EXACT(P24,"Disclose gap"),EXACT(P24,"Not applicable"),EXACT(P24,"Reject estimate"),EXACT(P24,"Recovered actual"))),"Check: treatment decision invalid",IF(NOT(OR(EXACT(Q24,"Pending"),EXACT(Q24,"Approved"))),"Check: decision state invalid",IF(OR(AND(LEN(E24&amp;"")&gt;0,NOT(IF(AND(ISNUMBER(E24),NOT(ISLOGICAL(E24))),AND(E24&gt;=1,E24&lt;=2958465,MOD(E24,1)=0),FALSE))),AND(LEN(F24&amp;"")&gt;0,NOT(IF(AND(ISNUMBER(F24),NOT(ISLOGICAL(F24))),AND(F24&gt;=1,F24&lt;=2958465,MOD(F24,1)=0),FALSE))),AND(LEN(G24&amp;"")&gt;0,NOT(IF(AND(ISNUMBER(G24),NOT(ISLOGICAL(G24))),AND(G24&gt;=1,G24&lt;=2958465,MOD(G24,1)=0),FALSE))),AND(LEN(S24&amp;"")&gt;0,NOT(IF(AND(ISNUMBER(S24),NOT(ISLOGICAL(S24))),AND(S24&gt;=1,S24&lt;=2958465,MOD(S24,1)=0),FALSE))),AND(LEN(W24&amp;"")&gt;0,NOT(IF(AND(ISNUMBER(W24),NOT(ISLOGICAL(W24))),AND(W24&gt;=1,W24&lt;=2958465,MOD(W24,1)=0),FALSE))),AND(LEN(Z24&amp;"")&gt;0,NOT(IF(AND(ISNUMBER(Z24),NOT(ISLOGICAL(Z24))),AND(Z24&gt;=1,Z24&lt;=2958465,MOD(Z24,1)=0),FALSE)))),"Check: entered date invalid",IF(OR(LEN(E24&amp;"")=0,LEN(F24&amp;"")=0,E24&gt;F24,E24&lt;$B$7,F24&gt;$B$8),"Check: affected period invalid",IF(OR(LEN(G24&amp;"")=0,G24&gt;$B$9),"Check: opened date missing or future",IF(OR(AND(LEN(S24&amp;"")&gt;0,OR(S24&lt;G24,S24&gt;$B$9)),AND(LEN(Z24&amp;"")&gt;0,OR(Z24&lt;G24,Z24&gt;$B$9))),"Check: decision or resolution chronology",IF(AND(LEN(K24&amp;"")&gt;0,NOT(IF(AND(ISNUMBER(K24),NOT(ISLOGICAL(K24))),ABS(K24)&lt;=1000000000000,FALSE))),"Check: candidate value invalid",IF(AND(OR(LEN(K24&amp;"")&gt;0,EXACT(P24,"Use estimate"),EXACT(P24,"Reject estimate")),OR(LEN(TRIM(L24&amp;""))=0,NOT(EXACT(L24,TRIM(L24))),LEN(TRIM(M24&amp;""))=0,LEN(TRIM(O24&amp;""))=0)),"Check: candidate method or unit missing",IF(AND(EXACT(P24,"Use estimate"),OR(LEN(K24&amp;"")=0,LEN(TRIM(J24&amp;""))=0,LEN(TRIM(X24&amp;""))=0)),"Check: estimate value evidence or trigger missing",IF(AND(EXACT(Q24,"Approved"),OR(LEN(TRIM(R24&amp;""))=0,LEN(S24&amp;"")=0,LEN(TRIM(T24&amp;""))=0,LEN(TRIM(U24&amp;""))=0)),"Check: approval record incomplete",IF(AND(EXACT(Q24,"Approved"),EXACT(P24,"Use estimate"),NOT(EXACT(N24,"Supported"))),"Check: estimate method not supported",IF(AND(EXACT(Q24,"Approved"),EXACT(P24,"Recovered actual"),LEN(TRIM(Y24&amp;""))=0),"Check: recovered source missing",IF(AND(LEN(Z24&amp;"")&gt;0,OR(NOT(EXACT(Q24,"Approved")),NOT(OR(EXACT(P24,"Use estimate"),EXACT(P24,"Disclose gap"),EXACT(P24,"Not applicable"),EXACT(P24,"Recovered actual"))),LEN(TRIM(Y24&amp;""))=0,LEN(S24&amp;"")=0,Z24&lt;S24)),"Check: resolution record inconsistent",IF(AND(LEN(Z24&amp;"")=0,OR(LEN(TRIM(V24&amp;""))=0,LEN(W24&amp;"")=0)),"Check: open action or due date missing","Recorded")))))))))))))))))))))))</x:f>
      </x:c>
      <x:c r="AB24" s="17" t="str">
        <x:f>IF(AA24="Recorded",IF(AND(AA24="Recorded",LEN(Z24&amp;"")=0),$B$9-G24,""),"")</x:f>
      </x:c>
      <x:c r="AC24" s="17" t="str">
        <x:f>IF(LEN(AA24&amp;"")=0,"",IF(AA24&lt;&gt;"Recorded","Check: resolve input issue",IF(NOT(EXACT(Q24,"Approved")),"Decision pending",IF(LEN(Z24&amp;"")&gt;0,IF(EXACT(P24,"Use estimate"),"Resolved using estimate",IF(EXACT(P24,"Recovered actual"),"Resolved with actual evidence",IF(EXACT(P24,"Not applicable"),"N.A. decision recorded","Gap disclosure recorded"))),IF(EXACT(P24,"Use estimate"),"Estimate approved; action open",IF(EXACT(P24,"Reject estimate"),"Estimate rejected; gap open",IF(EXACT(P24,"Recover records"),"Recovery action open","Approved decision; action open")))))))</x:f>
      </x:c>
      <x:c r="AD24" s="19" t="str">
        <x:f>IF(AA24="Recorded",IF(AND(AA24="Recorded",EXACT(Q24,"Approved"),EXACT(P24,"Use estimate")),K24,""),"")</x:f>
      </x:c>
    </x:row>
    <x:row r="25" ht="52" customHeight="1">
      <x:c r="A25" s="9"/>
      <x:c r="B25" s="9"/>
      <x:c r="C25" s="9"/>
      <x:c r="D25" s="9"/>
      <x:c r="E25" s="25"/>
      <x:c r="F25" s="25"/>
      <x:c r="G25" s="25"/>
      <x:c r="H25" s="9"/>
      <x:c r="I25" s="9"/>
      <x:c r="J25" s="9"/>
      <x:c r="K25" s="25"/>
      <x:c r="L25" s="9"/>
      <x:c r="M25" s="9"/>
      <x:c r="N25" s="9"/>
      <x:c r="O25" s="9"/>
      <x:c r="P25" s="9"/>
      <x:c r="Q25" s="9"/>
      <x:c r="R25" s="9"/>
      <x:c r="S25" s="25"/>
      <x:c r="T25" s="9"/>
      <x:c r="U25" s="9"/>
      <x:c r="V25" s="9"/>
      <x:c r="W25" s="25"/>
      <x:c r="X25" s="9"/>
      <x:c r="Y25" s="9"/>
      <x:c r="Z25" s="25"/>
      <x:c r="AA25" s="17" t="str">
        <x:f>IF(COUNTA(A25:Z25)=0,"",IF(OR(ISERROR($B$7),ISERROR($B$8),ISERROR($B$9),ISERROR(E25),ISERROR(F25),ISERROR(G25),ISERROR(S25),ISERROR(W25),ISERROR(Z25),ISERROR(K25)),"Check: numeric/date input error",IF(OR(LEN(TRIM(A25&amp;""))=0,NOT(ISTEXT(A25)),NOT(EXACT(A25,TRIM(A25)))),"Check: gap ID missing or untrimmed",IF(OR(ISNUMBER(FIND("*",A25)),ISNUMBER(FIND("?",A25)),ISNUMBER(FIND("~",A25))),"Check: gap ID contains wildcard",IF(COUNTIFS($A$15:$A$74,A25)&gt;1,"Check: duplicate gap ID",IF(OR(LEN(TRIM($B$6&amp;""))=0,NOT(IF(AND(ISNUMBER($B$7),NOT(ISLOGICAL($B$7))),AND($B$7&gt;=1,$B$7&lt;=2958465,MOD($B$7,1)=0),FALSE)),NOT(IF(AND(ISNUMBER($B$8),NOT(ISLOGICAL($B$8))),AND($B$8&gt;=1,$B$8&lt;=2958465,MOD($B$8,1)=0),FALSE)),NOT(IF(AND(ISNUMBER($B$9),NOT(ISLOGICAL($B$9))),AND($B$9&gt;=1,$B$9&lt;=2958465,MOD($B$9,1)=0),FALSE)),$B$7&gt;$B$8),"Check: programme setup",IF(OR(LEN(TRIM(B25&amp;""))=0,LEN(TRIM(C25&amp;""))=0,LEN(TRIM(H25&amp;""))=0,LEN(TRIM(I25&amp;""))=0),"Check: gap or recovery record missing",IF(NOT(OR(EXACT(D25,"Missing record"),EXACT(D25,"Missing value"),EXACT(D25,"Partial coverage"))),"Check: gap type invalid",IF(NOT(OR(EXACT(N25,"Not assessed"),EXACT(N25,"Supported"),EXACT(N25,"Not supported"))),"Check: method review invalid",IF(NOT(OR(EXACT(P25,"Recover records"),EXACT(P25,"Use estimate"),EXACT(P25,"Disclose gap"),EXACT(P25,"Not applicable"),EXACT(P25,"Reject estimate"),EXACT(P25,"Recovered actual"))),"Check: treatment decision invalid",IF(NOT(OR(EXACT(Q25,"Pending"),EXACT(Q25,"Approved"))),"Check: decision state invalid",IF(OR(AND(LEN(E25&amp;"")&gt;0,NOT(IF(AND(ISNUMBER(E25),NOT(ISLOGICAL(E25))),AND(E25&gt;=1,E25&lt;=2958465,MOD(E25,1)=0),FALSE))),AND(LEN(F25&amp;"")&gt;0,NOT(IF(AND(ISNUMBER(F25),NOT(ISLOGICAL(F25))),AND(F25&gt;=1,F25&lt;=2958465,MOD(F25,1)=0),FALSE))),AND(LEN(G25&amp;"")&gt;0,NOT(IF(AND(ISNUMBER(G25),NOT(ISLOGICAL(G25))),AND(G25&gt;=1,G25&lt;=2958465,MOD(G25,1)=0),FALSE))),AND(LEN(S25&amp;"")&gt;0,NOT(IF(AND(ISNUMBER(S25),NOT(ISLOGICAL(S25))),AND(S25&gt;=1,S25&lt;=2958465,MOD(S25,1)=0),FALSE))),AND(LEN(W25&amp;"")&gt;0,NOT(IF(AND(ISNUMBER(W25),NOT(ISLOGICAL(W25))),AND(W25&gt;=1,W25&lt;=2958465,MOD(W25,1)=0),FALSE))),AND(LEN(Z25&amp;"")&gt;0,NOT(IF(AND(ISNUMBER(Z25),NOT(ISLOGICAL(Z25))),AND(Z25&gt;=1,Z25&lt;=2958465,MOD(Z25,1)=0),FALSE)))),"Check: entered date invalid",IF(OR(LEN(E25&amp;"")=0,LEN(F25&amp;"")=0,E25&gt;F25,E25&lt;$B$7,F25&gt;$B$8),"Check: affected period invalid",IF(OR(LEN(G25&amp;"")=0,G25&gt;$B$9),"Check: opened date missing or future",IF(OR(AND(LEN(S25&amp;"")&gt;0,OR(S25&lt;G25,S25&gt;$B$9)),AND(LEN(Z25&amp;"")&gt;0,OR(Z25&lt;G25,Z25&gt;$B$9))),"Check: decision or resolution chronology",IF(AND(LEN(K25&amp;"")&gt;0,NOT(IF(AND(ISNUMBER(K25),NOT(ISLOGICAL(K25))),ABS(K25)&lt;=1000000000000,FALSE))),"Check: candidate value invalid",IF(AND(OR(LEN(K25&amp;"")&gt;0,EXACT(P25,"Use estimate"),EXACT(P25,"Reject estimate")),OR(LEN(TRIM(L25&amp;""))=0,NOT(EXACT(L25,TRIM(L25))),LEN(TRIM(M25&amp;""))=0,LEN(TRIM(O25&amp;""))=0)),"Check: candidate method or unit missing",IF(AND(EXACT(P25,"Use estimate"),OR(LEN(K25&amp;"")=0,LEN(TRIM(J25&amp;""))=0,LEN(TRIM(X25&amp;""))=0)),"Check: estimate value evidence or trigger missing",IF(AND(EXACT(Q25,"Approved"),OR(LEN(TRIM(R25&amp;""))=0,LEN(S25&amp;"")=0,LEN(TRIM(T25&amp;""))=0,LEN(TRIM(U25&amp;""))=0)),"Check: approval record incomplete",IF(AND(EXACT(Q25,"Approved"),EXACT(P25,"Use estimate"),NOT(EXACT(N25,"Supported"))),"Check: estimate method not supported",IF(AND(EXACT(Q25,"Approved"),EXACT(P25,"Recovered actual"),LEN(TRIM(Y25&amp;""))=0),"Check: recovered source missing",IF(AND(LEN(Z25&amp;"")&gt;0,OR(NOT(EXACT(Q25,"Approved")),NOT(OR(EXACT(P25,"Use estimate"),EXACT(P25,"Disclose gap"),EXACT(P25,"Not applicable"),EXACT(P25,"Recovered actual"))),LEN(TRIM(Y25&amp;""))=0,LEN(S25&amp;"")=0,Z25&lt;S25)),"Check: resolution record inconsistent",IF(AND(LEN(Z25&amp;"")=0,OR(LEN(TRIM(V25&amp;""))=0,LEN(W25&amp;"")=0)),"Check: open action or due date missing","Recorded")))))))))))))))))))))))</x:f>
      </x:c>
      <x:c r="AB25" s="17" t="str">
        <x:f>IF(AA25="Recorded",IF(AND(AA25="Recorded",LEN(Z25&amp;"")=0),$B$9-G25,""),"")</x:f>
      </x:c>
      <x:c r="AC25" s="17" t="str">
        <x:f>IF(LEN(AA25&amp;"")=0,"",IF(AA25&lt;&gt;"Recorded","Check: resolve input issue",IF(NOT(EXACT(Q25,"Approved")),"Decision pending",IF(LEN(Z25&amp;"")&gt;0,IF(EXACT(P25,"Use estimate"),"Resolved using estimate",IF(EXACT(P25,"Recovered actual"),"Resolved with actual evidence",IF(EXACT(P25,"Not applicable"),"N.A. decision recorded","Gap disclosure recorded"))),IF(EXACT(P25,"Use estimate"),"Estimate approved; action open",IF(EXACT(P25,"Reject estimate"),"Estimate rejected; gap open",IF(EXACT(P25,"Recover records"),"Recovery action open","Approved decision; action open")))))))</x:f>
      </x:c>
      <x:c r="AD25" s="19" t="str">
        <x:f>IF(AA25="Recorded",IF(AND(AA25="Recorded",EXACT(Q25,"Approved"),EXACT(P25,"Use estimate")),K25,""),"")</x:f>
      </x:c>
    </x:row>
    <x:row r="26" ht="52" customHeight="1">
      <x:c r="A26" s="9"/>
      <x:c r="B26" s="9"/>
      <x:c r="C26" s="9"/>
      <x:c r="D26" s="9"/>
      <x:c r="E26" s="25"/>
      <x:c r="F26" s="25"/>
      <x:c r="G26" s="25"/>
      <x:c r="H26" s="9"/>
      <x:c r="I26" s="9"/>
      <x:c r="J26" s="9"/>
      <x:c r="K26" s="25"/>
      <x:c r="L26" s="9"/>
      <x:c r="M26" s="9"/>
      <x:c r="N26" s="9"/>
      <x:c r="O26" s="9"/>
      <x:c r="P26" s="9"/>
      <x:c r="Q26" s="9"/>
      <x:c r="R26" s="9"/>
      <x:c r="S26" s="25"/>
      <x:c r="T26" s="9"/>
      <x:c r="U26" s="9"/>
      <x:c r="V26" s="9"/>
      <x:c r="W26" s="25"/>
      <x:c r="X26" s="9"/>
      <x:c r="Y26" s="9"/>
      <x:c r="Z26" s="25"/>
      <x:c r="AA26" s="17" t="str">
        <x:f>IF(COUNTA(A26:Z26)=0,"",IF(OR(ISERROR($B$7),ISERROR($B$8),ISERROR($B$9),ISERROR(E26),ISERROR(F26),ISERROR(G26),ISERROR(S26),ISERROR(W26),ISERROR(Z26),ISERROR(K26)),"Check: numeric/date input error",IF(OR(LEN(TRIM(A26&amp;""))=0,NOT(ISTEXT(A26)),NOT(EXACT(A26,TRIM(A26)))),"Check: gap ID missing or untrimmed",IF(OR(ISNUMBER(FIND("*",A26)),ISNUMBER(FIND("?",A26)),ISNUMBER(FIND("~",A26))),"Check: gap ID contains wildcard",IF(COUNTIFS($A$15:$A$74,A26)&gt;1,"Check: duplicate gap ID",IF(OR(LEN(TRIM($B$6&amp;""))=0,NOT(IF(AND(ISNUMBER($B$7),NOT(ISLOGICAL($B$7))),AND($B$7&gt;=1,$B$7&lt;=2958465,MOD($B$7,1)=0),FALSE)),NOT(IF(AND(ISNUMBER($B$8),NOT(ISLOGICAL($B$8))),AND($B$8&gt;=1,$B$8&lt;=2958465,MOD($B$8,1)=0),FALSE)),NOT(IF(AND(ISNUMBER($B$9),NOT(ISLOGICAL($B$9))),AND($B$9&gt;=1,$B$9&lt;=2958465,MOD($B$9,1)=0),FALSE)),$B$7&gt;$B$8),"Check: programme setup",IF(OR(LEN(TRIM(B26&amp;""))=0,LEN(TRIM(C26&amp;""))=0,LEN(TRIM(H26&amp;""))=0,LEN(TRIM(I26&amp;""))=0),"Check: gap or recovery record missing",IF(NOT(OR(EXACT(D26,"Missing record"),EXACT(D26,"Missing value"),EXACT(D26,"Partial coverage"))),"Check: gap type invalid",IF(NOT(OR(EXACT(N26,"Not assessed"),EXACT(N26,"Supported"),EXACT(N26,"Not supported"))),"Check: method review invalid",IF(NOT(OR(EXACT(P26,"Recover records"),EXACT(P26,"Use estimate"),EXACT(P26,"Disclose gap"),EXACT(P26,"Not applicable"),EXACT(P26,"Reject estimate"),EXACT(P26,"Recovered actual"))),"Check: treatment decision invalid",IF(NOT(OR(EXACT(Q26,"Pending"),EXACT(Q26,"Approved"))),"Check: decision state invalid",IF(OR(AND(LEN(E26&amp;"")&gt;0,NOT(IF(AND(ISNUMBER(E26),NOT(ISLOGICAL(E26))),AND(E26&gt;=1,E26&lt;=2958465,MOD(E26,1)=0),FALSE))),AND(LEN(F26&amp;"")&gt;0,NOT(IF(AND(ISNUMBER(F26),NOT(ISLOGICAL(F26))),AND(F26&gt;=1,F26&lt;=2958465,MOD(F26,1)=0),FALSE))),AND(LEN(G26&amp;"")&gt;0,NOT(IF(AND(ISNUMBER(G26),NOT(ISLOGICAL(G26))),AND(G26&gt;=1,G26&lt;=2958465,MOD(G26,1)=0),FALSE))),AND(LEN(S26&amp;"")&gt;0,NOT(IF(AND(ISNUMBER(S26),NOT(ISLOGICAL(S26))),AND(S26&gt;=1,S26&lt;=2958465,MOD(S26,1)=0),FALSE))),AND(LEN(W26&amp;"")&gt;0,NOT(IF(AND(ISNUMBER(W26),NOT(ISLOGICAL(W26))),AND(W26&gt;=1,W26&lt;=2958465,MOD(W26,1)=0),FALSE))),AND(LEN(Z26&amp;"")&gt;0,NOT(IF(AND(ISNUMBER(Z26),NOT(ISLOGICAL(Z26))),AND(Z26&gt;=1,Z26&lt;=2958465,MOD(Z26,1)=0),FALSE)))),"Check: entered date invalid",IF(OR(LEN(E26&amp;"")=0,LEN(F26&amp;"")=0,E26&gt;F26,E26&lt;$B$7,F26&gt;$B$8),"Check: affected period invalid",IF(OR(LEN(G26&amp;"")=0,G26&gt;$B$9),"Check: opened date missing or future",IF(OR(AND(LEN(S26&amp;"")&gt;0,OR(S26&lt;G26,S26&gt;$B$9)),AND(LEN(Z26&amp;"")&gt;0,OR(Z26&lt;G26,Z26&gt;$B$9))),"Check: decision or resolution chronology",IF(AND(LEN(K26&amp;"")&gt;0,NOT(IF(AND(ISNUMBER(K26),NOT(ISLOGICAL(K26))),ABS(K26)&lt;=1000000000000,FALSE))),"Check: candidate value invalid",IF(AND(OR(LEN(K26&amp;"")&gt;0,EXACT(P26,"Use estimate"),EXACT(P26,"Reject estimate")),OR(LEN(TRIM(L26&amp;""))=0,NOT(EXACT(L26,TRIM(L26))),LEN(TRIM(M26&amp;""))=0,LEN(TRIM(O26&amp;""))=0)),"Check: candidate method or unit missing",IF(AND(EXACT(P26,"Use estimate"),OR(LEN(K26&amp;"")=0,LEN(TRIM(J26&amp;""))=0,LEN(TRIM(X26&amp;""))=0)),"Check: estimate value evidence or trigger missing",IF(AND(EXACT(Q26,"Approved"),OR(LEN(TRIM(R26&amp;""))=0,LEN(S26&amp;"")=0,LEN(TRIM(T26&amp;""))=0,LEN(TRIM(U26&amp;""))=0)),"Check: approval record incomplete",IF(AND(EXACT(Q26,"Approved"),EXACT(P26,"Use estimate"),NOT(EXACT(N26,"Supported"))),"Check: estimate method not supported",IF(AND(EXACT(Q26,"Approved"),EXACT(P26,"Recovered actual"),LEN(TRIM(Y26&amp;""))=0),"Check: recovered source missing",IF(AND(LEN(Z26&amp;"")&gt;0,OR(NOT(EXACT(Q26,"Approved")),NOT(OR(EXACT(P26,"Use estimate"),EXACT(P26,"Disclose gap"),EXACT(P26,"Not applicable"),EXACT(P26,"Recovered actual"))),LEN(TRIM(Y26&amp;""))=0,LEN(S26&amp;"")=0,Z26&lt;S26)),"Check: resolution record inconsistent",IF(AND(LEN(Z26&amp;"")=0,OR(LEN(TRIM(V26&amp;""))=0,LEN(W26&amp;"")=0)),"Check: open action or due date missing","Recorded")))))))))))))))))))))))</x:f>
      </x:c>
      <x:c r="AB26" s="17" t="str">
        <x:f>IF(AA26="Recorded",IF(AND(AA26="Recorded",LEN(Z26&amp;"")=0),$B$9-G26,""),"")</x:f>
      </x:c>
      <x:c r="AC26" s="17" t="str">
        <x:f>IF(LEN(AA26&amp;"")=0,"",IF(AA26&lt;&gt;"Recorded","Check: resolve input issue",IF(NOT(EXACT(Q26,"Approved")),"Decision pending",IF(LEN(Z26&amp;"")&gt;0,IF(EXACT(P26,"Use estimate"),"Resolved using estimate",IF(EXACT(P26,"Recovered actual"),"Resolved with actual evidence",IF(EXACT(P26,"Not applicable"),"N.A. decision recorded","Gap disclosure recorded"))),IF(EXACT(P26,"Use estimate"),"Estimate approved; action open",IF(EXACT(P26,"Reject estimate"),"Estimate rejected; gap open",IF(EXACT(P26,"Recover records"),"Recovery action open","Approved decision; action open")))))))</x:f>
      </x:c>
      <x:c r="AD26" s="19" t="str">
        <x:f>IF(AA26="Recorded",IF(AND(AA26="Recorded",EXACT(Q26,"Approved"),EXACT(P26,"Use estimate")),K26,""),"")</x:f>
      </x:c>
    </x:row>
    <x:row r="27" ht="52" customHeight="1">
      <x:c r="A27" s="9"/>
      <x:c r="B27" s="9"/>
      <x:c r="C27" s="9"/>
      <x:c r="D27" s="9"/>
      <x:c r="E27" s="25"/>
      <x:c r="F27" s="25"/>
      <x:c r="G27" s="25"/>
      <x:c r="H27" s="9"/>
      <x:c r="I27" s="9"/>
      <x:c r="J27" s="9"/>
      <x:c r="K27" s="25"/>
      <x:c r="L27" s="9"/>
      <x:c r="M27" s="9"/>
      <x:c r="N27" s="9"/>
      <x:c r="O27" s="9"/>
      <x:c r="P27" s="9"/>
      <x:c r="Q27" s="9"/>
      <x:c r="R27" s="9"/>
      <x:c r="S27" s="25"/>
      <x:c r="T27" s="9"/>
      <x:c r="U27" s="9"/>
      <x:c r="V27" s="9"/>
      <x:c r="W27" s="25"/>
      <x:c r="X27" s="9"/>
      <x:c r="Y27" s="9"/>
      <x:c r="Z27" s="25"/>
      <x:c r="AA27" s="17" t="str">
        <x:f>IF(COUNTA(A27:Z27)=0,"",IF(OR(ISERROR($B$7),ISERROR($B$8),ISERROR($B$9),ISERROR(E27),ISERROR(F27),ISERROR(G27),ISERROR(S27),ISERROR(W27),ISERROR(Z27),ISERROR(K27)),"Check: numeric/date input error",IF(OR(LEN(TRIM(A27&amp;""))=0,NOT(ISTEXT(A27)),NOT(EXACT(A27,TRIM(A27)))),"Check: gap ID missing or untrimmed",IF(OR(ISNUMBER(FIND("*",A27)),ISNUMBER(FIND("?",A27)),ISNUMBER(FIND("~",A27))),"Check: gap ID contains wildcard",IF(COUNTIFS($A$15:$A$74,A27)&gt;1,"Check: duplicate gap ID",IF(OR(LEN(TRIM($B$6&amp;""))=0,NOT(IF(AND(ISNUMBER($B$7),NOT(ISLOGICAL($B$7))),AND($B$7&gt;=1,$B$7&lt;=2958465,MOD($B$7,1)=0),FALSE)),NOT(IF(AND(ISNUMBER($B$8),NOT(ISLOGICAL($B$8))),AND($B$8&gt;=1,$B$8&lt;=2958465,MOD($B$8,1)=0),FALSE)),NOT(IF(AND(ISNUMBER($B$9),NOT(ISLOGICAL($B$9))),AND($B$9&gt;=1,$B$9&lt;=2958465,MOD($B$9,1)=0),FALSE)),$B$7&gt;$B$8),"Check: programme setup",IF(OR(LEN(TRIM(B27&amp;""))=0,LEN(TRIM(C27&amp;""))=0,LEN(TRIM(H27&amp;""))=0,LEN(TRIM(I27&amp;""))=0),"Check: gap or recovery record missing",IF(NOT(OR(EXACT(D27,"Missing record"),EXACT(D27,"Missing value"),EXACT(D27,"Partial coverage"))),"Check: gap type invalid",IF(NOT(OR(EXACT(N27,"Not assessed"),EXACT(N27,"Supported"),EXACT(N27,"Not supported"))),"Check: method review invalid",IF(NOT(OR(EXACT(P27,"Recover records"),EXACT(P27,"Use estimate"),EXACT(P27,"Disclose gap"),EXACT(P27,"Not applicable"),EXACT(P27,"Reject estimate"),EXACT(P27,"Recovered actual"))),"Check: treatment decision invalid",IF(NOT(OR(EXACT(Q27,"Pending"),EXACT(Q27,"Approved"))),"Check: decision state invalid",IF(OR(AND(LEN(E27&amp;"")&gt;0,NOT(IF(AND(ISNUMBER(E27),NOT(ISLOGICAL(E27))),AND(E27&gt;=1,E27&lt;=2958465,MOD(E27,1)=0),FALSE))),AND(LEN(F27&amp;"")&gt;0,NOT(IF(AND(ISNUMBER(F27),NOT(ISLOGICAL(F27))),AND(F27&gt;=1,F27&lt;=2958465,MOD(F27,1)=0),FALSE))),AND(LEN(G27&amp;"")&gt;0,NOT(IF(AND(ISNUMBER(G27),NOT(ISLOGICAL(G27))),AND(G27&gt;=1,G27&lt;=2958465,MOD(G27,1)=0),FALSE))),AND(LEN(S27&amp;"")&gt;0,NOT(IF(AND(ISNUMBER(S27),NOT(ISLOGICAL(S27))),AND(S27&gt;=1,S27&lt;=2958465,MOD(S27,1)=0),FALSE))),AND(LEN(W27&amp;"")&gt;0,NOT(IF(AND(ISNUMBER(W27),NOT(ISLOGICAL(W27))),AND(W27&gt;=1,W27&lt;=2958465,MOD(W27,1)=0),FALSE))),AND(LEN(Z27&amp;"")&gt;0,NOT(IF(AND(ISNUMBER(Z27),NOT(ISLOGICAL(Z27))),AND(Z27&gt;=1,Z27&lt;=2958465,MOD(Z27,1)=0),FALSE)))),"Check: entered date invalid",IF(OR(LEN(E27&amp;"")=0,LEN(F27&amp;"")=0,E27&gt;F27,E27&lt;$B$7,F27&gt;$B$8),"Check: affected period invalid",IF(OR(LEN(G27&amp;"")=0,G27&gt;$B$9),"Check: opened date missing or future",IF(OR(AND(LEN(S27&amp;"")&gt;0,OR(S27&lt;G27,S27&gt;$B$9)),AND(LEN(Z27&amp;"")&gt;0,OR(Z27&lt;G27,Z27&gt;$B$9))),"Check: decision or resolution chronology",IF(AND(LEN(K27&amp;"")&gt;0,NOT(IF(AND(ISNUMBER(K27),NOT(ISLOGICAL(K27))),ABS(K27)&lt;=1000000000000,FALSE))),"Check: candidate value invalid",IF(AND(OR(LEN(K27&amp;"")&gt;0,EXACT(P27,"Use estimate"),EXACT(P27,"Reject estimate")),OR(LEN(TRIM(L27&amp;""))=0,NOT(EXACT(L27,TRIM(L27))),LEN(TRIM(M27&amp;""))=0,LEN(TRIM(O27&amp;""))=0)),"Check: candidate method or unit missing",IF(AND(EXACT(P27,"Use estimate"),OR(LEN(K27&amp;"")=0,LEN(TRIM(J27&amp;""))=0,LEN(TRIM(X27&amp;""))=0)),"Check: estimate value evidence or trigger missing",IF(AND(EXACT(Q27,"Approved"),OR(LEN(TRIM(R27&amp;""))=0,LEN(S27&amp;"")=0,LEN(TRIM(T27&amp;""))=0,LEN(TRIM(U27&amp;""))=0)),"Check: approval record incomplete",IF(AND(EXACT(Q27,"Approved"),EXACT(P27,"Use estimate"),NOT(EXACT(N27,"Supported"))),"Check: estimate method not supported",IF(AND(EXACT(Q27,"Approved"),EXACT(P27,"Recovered actual"),LEN(TRIM(Y27&amp;""))=0),"Check: recovered source missing",IF(AND(LEN(Z27&amp;"")&gt;0,OR(NOT(EXACT(Q27,"Approved")),NOT(OR(EXACT(P27,"Use estimate"),EXACT(P27,"Disclose gap"),EXACT(P27,"Not applicable"),EXACT(P27,"Recovered actual"))),LEN(TRIM(Y27&amp;""))=0,LEN(S27&amp;"")=0,Z27&lt;S27)),"Check: resolution record inconsistent",IF(AND(LEN(Z27&amp;"")=0,OR(LEN(TRIM(V27&amp;""))=0,LEN(W27&amp;"")=0)),"Check: open action or due date missing","Recorded")))))))))))))))))))))))</x:f>
      </x:c>
      <x:c r="AB27" s="17" t="str">
        <x:f>IF(AA27="Recorded",IF(AND(AA27="Recorded",LEN(Z27&amp;"")=0),$B$9-G27,""),"")</x:f>
      </x:c>
      <x:c r="AC27" s="17" t="str">
        <x:f>IF(LEN(AA27&amp;"")=0,"",IF(AA27&lt;&gt;"Recorded","Check: resolve input issue",IF(NOT(EXACT(Q27,"Approved")),"Decision pending",IF(LEN(Z27&amp;"")&gt;0,IF(EXACT(P27,"Use estimate"),"Resolved using estimate",IF(EXACT(P27,"Recovered actual"),"Resolved with actual evidence",IF(EXACT(P27,"Not applicable"),"N.A. decision recorded","Gap disclosure recorded"))),IF(EXACT(P27,"Use estimate"),"Estimate approved; action open",IF(EXACT(P27,"Reject estimate"),"Estimate rejected; gap open",IF(EXACT(P27,"Recover records"),"Recovery action open","Approved decision; action open")))))))</x:f>
      </x:c>
      <x:c r="AD27" s="19" t="str">
        <x:f>IF(AA27="Recorded",IF(AND(AA27="Recorded",EXACT(Q27,"Approved"),EXACT(P27,"Use estimate")),K27,""),"")</x:f>
      </x:c>
    </x:row>
    <x:row r="28" ht="52" customHeight="1">
      <x:c r="A28" s="9"/>
      <x:c r="B28" s="9"/>
      <x:c r="C28" s="9"/>
      <x:c r="D28" s="9"/>
      <x:c r="E28" s="25"/>
      <x:c r="F28" s="25"/>
      <x:c r="G28" s="25"/>
      <x:c r="H28" s="9"/>
      <x:c r="I28" s="9"/>
      <x:c r="J28" s="9"/>
      <x:c r="K28" s="25"/>
      <x:c r="L28" s="9"/>
      <x:c r="M28" s="9"/>
      <x:c r="N28" s="9"/>
      <x:c r="O28" s="9"/>
      <x:c r="P28" s="9"/>
      <x:c r="Q28" s="9"/>
      <x:c r="R28" s="9"/>
      <x:c r="S28" s="25"/>
      <x:c r="T28" s="9"/>
      <x:c r="U28" s="9"/>
      <x:c r="V28" s="9"/>
      <x:c r="W28" s="25"/>
      <x:c r="X28" s="9"/>
      <x:c r="Y28" s="9"/>
      <x:c r="Z28" s="25"/>
      <x:c r="AA28" s="17" t="str">
        <x:f>IF(COUNTA(A28:Z28)=0,"",IF(OR(ISERROR($B$7),ISERROR($B$8),ISERROR($B$9),ISERROR(E28),ISERROR(F28),ISERROR(G28),ISERROR(S28),ISERROR(W28),ISERROR(Z28),ISERROR(K28)),"Check: numeric/date input error",IF(OR(LEN(TRIM(A28&amp;""))=0,NOT(ISTEXT(A28)),NOT(EXACT(A28,TRIM(A28)))),"Check: gap ID missing or untrimmed",IF(OR(ISNUMBER(FIND("*",A28)),ISNUMBER(FIND("?",A28)),ISNUMBER(FIND("~",A28))),"Check: gap ID contains wildcard",IF(COUNTIFS($A$15:$A$74,A28)&gt;1,"Check: duplicate gap ID",IF(OR(LEN(TRIM($B$6&amp;""))=0,NOT(IF(AND(ISNUMBER($B$7),NOT(ISLOGICAL($B$7))),AND($B$7&gt;=1,$B$7&lt;=2958465,MOD($B$7,1)=0),FALSE)),NOT(IF(AND(ISNUMBER($B$8),NOT(ISLOGICAL($B$8))),AND($B$8&gt;=1,$B$8&lt;=2958465,MOD($B$8,1)=0),FALSE)),NOT(IF(AND(ISNUMBER($B$9),NOT(ISLOGICAL($B$9))),AND($B$9&gt;=1,$B$9&lt;=2958465,MOD($B$9,1)=0),FALSE)),$B$7&gt;$B$8),"Check: programme setup",IF(OR(LEN(TRIM(B28&amp;""))=0,LEN(TRIM(C28&amp;""))=0,LEN(TRIM(H28&amp;""))=0,LEN(TRIM(I28&amp;""))=0),"Check: gap or recovery record missing",IF(NOT(OR(EXACT(D28,"Missing record"),EXACT(D28,"Missing value"),EXACT(D28,"Partial coverage"))),"Check: gap type invalid",IF(NOT(OR(EXACT(N28,"Not assessed"),EXACT(N28,"Supported"),EXACT(N28,"Not supported"))),"Check: method review invalid",IF(NOT(OR(EXACT(P28,"Recover records"),EXACT(P28,"Use estimate"),EXACT(P28,"Disclose gap"),EXACT(P28,"Not applicable"),EXACT(P28,"Reject estimate"),EXACT(P28,"Recovered actual"))),"Check: treatment decision invalid",IF(NOT(OR(EXACT(Q28,"Pending"),EXACT(Q28,"Approved"))),"Check: decision state invalid",IF(OR(AND(LEN(E28&amp;"")&gt;0,NOT(IF(AND(ISNUMBER(E28),NOT(ISLOGICAL(E28))),AND(E28&gt;=1,E28&lt;=2958465,MOD(E28,1)=0),FALSE))),AND(LEN(F28&amp;"")&gt;0,NOT(IF(AND(ISNUMBER(F28),NOT(ISLOGICAL(F28))),AND(F28&gt;=1,F28&lt;=2958465,MOD(F28,1)=0),FALSE))),AND(LEN(G28&amp;"")&gt;0,NOT(IF(AND(ISNUMBER(G28),NOT(ISLOGICAL(G28))),AND(G28&gt;=1,G28&lt;=2958465,MOD(G28,1)=0),FALSE))),AND(LEN(S28&amp;"")&gt;0,NOT(IF(AND(ISNUMBER(S28),NOT(ISLOGICAL(S28))),AND(S28&gt;=1,S28&lt;=2958465,MOD(S28,1)=0),FALSE))),AND(LEN(W28&amp;"")&gt;0,NOT(IF(AND(ISNUMBER(W28),NOT(ISLOGICAL(W28))),AND(W28&gt;=1,W28&lt;=2958465,MOD(W28,1)=0),FALSE))),AND(LEN(Z28&amp;"")&gt;0,NOT(IF(AND(ISNUMBER(Z28),NOT(ISLOGICAL(Z28))),AND(Z28&gt;=1,Z28&lt;=2958465,MOD(Z28,1)=0),FALSE)))),"Check: entered date invalid",IF(OR(LEN(E28&amp;"")=0,LEN(F28&amp;"")=0,E28&gt;F28,E28&lt;$B$7,F28&gt;$B$8),"Check: affected period invalid",IF(OR(LEN(G28&amp;"")=0,G28&gt;$B$9),"Check: opened date missing or future",IF(OR(AND(LEN(S28&amp;"")&gt;0,OR(S28&lt;G28,S28&gt;$B$9)),AND(LEN(Z28&amp;"")&gt;0,OR(Z28&lt;G28,Z28&gt;$B$9))),"Check: decision or resolution chronology",IF(AND(LEN(K28&amp;"")&gt;0,NOT(IF(AND(ISNUMBER(K28),NOT(ISLOGICAL(K28))),ABS(K28)&lt;=1000000000000,FALSE))),"Check: candidate value invalid",IF(AND(OR(LEN(K28&amp;"")&gt;0,EXACT(P28,"Use estimate"),EXACT(P28,"Reject estimate")),OR(LEN(TRIM(L28&amp;""))=0,NOT(EXACT(L28,TRIM(L28))),LEN(TRIM(M28&amp;""))=0,LEN(TRIM(O28&amp;""))=0)),"Check: candidate method or unit missing",IF(AND(EXACT(P28,"Use estimate"),OR(LEN(K28&amp;"")=0,LEN(TRIM(J28&amp;""))=0,LEN(TRIM(X28&amp;""))=0)),"Check: estimate value evidence or trigger missing",IF(AND(EXACT(Q28,"Approved"),OR(LEN(TRIM(R28&amp;""))=0,LEN(S28&amp;"")=0,LEN(TRIM(T28&amp;""))=0,LEN(TRIM(U28&amp;""))=0)),"Check: approval record incomplete",IF(AND(EXACT(Q28,"Approved"),EXACT(P28,"Use estimate"),NOT(EXACT(N28,"Supported"))),"Check: estimate method not supported",IF(AND(EXACT(Q28,"Approved"),EXACT(P28,"Recovered actual"),LEN(TRIM(Y28&amp;""))=0),"Check: recovered source missing",IF(AND(LEN(Z28&amp;"")&gt;0,OR(NOT(EXACT(Q28,"Approved")),NOT(OR(EXACT(P28,"Use estimate"),EXACT(P28,"Disclose gap"),EXACT(P28,"Not applicable"),EXACT(P28,"Recovered actual"))),LEN(TRIM(Y28&amp;""))=0,LEN(S28&amp;"")=0,Z28&lt;S28)),"Check: resolution record inconsistent",IF(AND(LEN(Z28&amp;"")=0,OR(LEN(TRIM(V28&amp;""))=0,LEN(W28&amp;"")=0)),"Check: open action or due date missing","Recorded")))))))))))))))))))))))</x:f>
      </x:c>
      <x:c r="AB28" s="17" t="str">
        <x:f>IF(AA28="Recorded",IF(AND(AA28="Recorded",LEN(Z28&amp;"")=0),$B$9-G28,""),"")</x:f>
      </x:c>
      <x:c r="AC28" s="17" t="str">
        <x:f>IF(LEN(AA28&amp;"")=0,"",IF(AA28&lt;&gt;"Recorded","Check: resolve input issue",IF(NOT(EXACT(Q28,"Approved")),"Decision pending",IF(LEN(Z28&amp;"")&gt;0,IF(EXACT(P28,"Use estimate"),"Resolved using estimate",IF(EXACT(P28,"Recovered actual"),"Resolved with actual evidence",IF(EXACT(P28,"Not applicable"),"N.A. decision recorded","Gap disclosure recorded"))),IF(EXACT(P28,"Use estimate"),"Estimate approved; action open",IF(EXACT(P28,"Reject estimate"),"Estimate rejected; gap open",IF(EXACT(P28,"Recover records"),"Recovery action open","Approved decision; action open")))))))</x:f>
      </x:c>
      <x:c r="AD28" s="19" t="str">
        <x:f>IF(AA28="Recorded",IF(AND(AA28="Recorded",EXACT(Q28,"Approved"),EXACT(P28,"Use estimate")),K28,""),"")</x:f>
      </x:c>
    </x:row>
    <x:row r="29" ht="52" customHeight="1">
      <x:c r="A29" s="9"/>
      <x:c r="B29" s="9"/>
      <x:c r="C29" s="9"/>
      <x:c r="D29" s="9"/>
      <x:c r="E29" s="25"/>
      <x:c r="F29" s="25"/>
      <x:c r="G29" s="25"/>
      <x:c r="H29" s="9"/>
      <x:c r="I29" s="9"/>
      <x:c r="J29" s="9"/>
      <x:c r="K29" s="25"/>
      <x:c r="L29" s="9"/>
      <x:c r="M29" s="9"/>
      <x:c r="N29" s="9"/>
      <x:c r="O29" s="9"/>
      <x:c r="P29" s="9"/>
      <x:c r="Q29" s="9"/>
      <x:c r="R29" s="9"/>
      <x:c r="S29" s="25"/>
      <x:c r="T29" s="9"/>
      <x:c r="U29" s="9"/>
      <x:c r="V29" s="9"/>
      <x:c r="W29" s="25"/>
      <x:c r="X29" s="9"/>
      <x:c r="Y29" s="9"/>
      <x:c r="Z29" s="25"/>
      <x:c r="AA29" s="17" t="str">
        <x:f>IF(COUNTA(A29:Z29)=0,"",IF(OR(ISERROR($B$7),ISERROR($B$8),ISERROR($B$9),ISERROR(E29),ISERROR(F29),ISERROR(G29),ISERROR(S29),ISERROR(W29),ISERROR(Z29),ISERROR(K29)),"Check: numeric/date input error",IF(OR(LEN(TRIM(A29&amp;""))=0,NOT(ISTEXT(A29)),NOT(EXACT(A29,TRIM(A29)))),"Check: gap ID missing or untrimmed",IF(OR(ISNUMBER(FIND("*",A29)),ISNUMBER(FIND("?",A29)),ISNUMBER(FIND("~",A29))),"Check: gap ID contains wildcard",IF(COUNTIFS($A$15:$A$74,A29)&gt;1,"Check: duplicate gap ID",IF(OR(LEN(TRIM($B$6&amp;""))=0,NOT(IF(AND(ISNUMBER($B$7),NOT(ISLOGICAL($B$7))),AND($B$7&gt;=1,$B$7&lt;=2958465,MOD($B$7,1)=0),FALSE)),NOT(IF(AND(ISNUMBER($B$8),NOT(ISLOGICAL($B$8))),AND($B$8&gt;=1,$B$8&lt;=2958465,MOD($B$8,1)=0),FALSE)),NOT(IF(AND(ISNUMBER($B$9),NOT(ISLOGICAL($B$9))),AND($B$9&gt;=1,$B$9&lt;=2958465,MOD($B$9,1)=0),FALSE)),$B$7&gt;$B$8),"Check: programme setup",IF(OR(LEN(TRIM(B29&amp;""))=0,LEN(TRIM(C29&amp;""))=0,LEN(TRIM(H29&amp;""))=0,LEN(TRIM(I29&amp;""))=0),"Check: gap or recovery record missing",IF(NOT(OR(EXACT(D29,"Missing record"),EXACT(D29,"Missing value"),EXACT(D29,"Partial coverage"))),"Check: gap type invalid",IF(NOT(OR(EXACT(N29,"Not assessed"),EXACT(N29,"Supported"),EXACT(N29,"Not supported"))),"Check: method review invalid",IF(NOT(OR(EXACT(P29,"Recover records"),EXACT(P29,"Use estimate"),EXACT(P29,"Disclose gap"),EXACT(P29,"Not applicable"),EXACT(P29,"Reject estimate"),EXACT(P29,"Recovered actual"))),"Check: treatment decision invalid",IF(NOT(OR(EXACT(Q29,"Pending"),EXACT(Q29,"Approved"))),"Check: decision state invalid",IF(OR(AND(LEN(E29&amp;"")&gt;0,NOT(IF(AND(ISNUMBER(E29),NOT(ISLOGICAL(E29))),AND(E29&gt;=1,E29&lt;=2958465,MOD(E29,1)=0),FALSE))),AND(LEN(F29&amp;"")&gt;0,NOT(IF(AND(ISNUMBER(F29),NOT(ISLOGICAL(F29))),AND(F29&gt;=1,F29&lt;=2958465,MOD(F29,1)=0),FALSE))),AND(LEN(G29&amp;"")&gt;0,NOT(IF(AND(ISNUMBER(G29),NOT(ISLOGICAL(G29))),AND(G29&gt;=1,G29&lt;=2958465,MOD(G29,1)=0),FALSE))),AND(LEN(S29&amp;"")&gt;0,NOT(IF(AND(ISNUMBER(S29),NOT(ISLOGICAL(S29))),AND(S29&gt;=1,S29&lt;=2958465,MOD(S29,1)=0),FALSE))),AND(LEN(W29&amp;"")&gt;0,NOT(IF(AND(ISNUMBER(W29),NOT(ISLOGICAL(W29))),AND(W29&gt;=1,W29&lt;=2958465,MOD(W29,1)=0),FALSE))),AND(LEN(Z29&amp;"")&gt;0,NOT(IF(AND(ISNUMBER(Z29),NOT(ISLOGICAL(Z29))),AND(Z29&gt;=1,Z29&lt;=2958465,MOD(Z29,1)=0),FALSE)))),"Check: entered date invalid",IF(OR(LEN(E29&amp;"")=0,LEN(F29&amp;"")=0,E29&gt;F29,E29&lt;$B$7,F29&gt;$B$8),"Check: affected period invalid",IF(OR(LEN(G29&amp;"")=0,G29&gt;$B$9),"Check: opened date missing or future",IF(OR(AND(LEN(S29&amp;"")&gt;0,OR(S29&lt;G29,S29&gt;$B$9)),AND(LEN(Z29&amp;"")&gt;0,OR(Z29&lt;G29,Z29&gt;$B$9))),"Check: decision or resolution chronology",IF(AND(LEN(K29&amp;"")&gt;0,NOT(IF(AND(ISNUMBER(K29),NOT(ISLOGICAL(K29))),ABS(K29)&lt;=1000000000000,FALSE))),"Check: candidate value invalid",IF(AND(OR(LEN(K29&amp;"")&gt;0,EXACT(P29,"Use estimate"),EXACT(P29,"Reject estimate")),OR(LEN(TRIM(L29&amp;""))=0,NOT(EXACT(L29,TRIM(L29))),LEN(TRIM(M29&amp;""))=0,LEN(TRIM(O29&amp;""))=0)),"Check: candidate method or unit missing",IF(AND(EXACT(P29,"Use estimate"),OR(LEN(K29&amp;"")=0,LEN(TRIM(J29&amp;""))=0,LEN(TRIM(X29&amp;""))=0)),"Check: estimate value evidence or trigger missing",IF(AND(EXACT(Q29,"Approved"),OR(LEN(TRIM(R29&amp;""))=0,LEN(S29&amp;"")=0,LEN(TRIM(T29&amp;""))=0,LEN(TRIM(U29&amp;""))=0)),"Check: approval record incomplete",IF(AND(EXACT(Q29,"Approved"),EXACT(P29,"Use estimate"),NOT(EXACT(N29,"Supported"))),"Check: estimate method not supported",IF(AND(EXACT(Q29,"Approved"),EXACT(P29,"Recovered actual"),LEN(TRIM(Y29&amp;""))=0),"Check: recovered source missing",IF(AND(LEN(Z29&amp;"")&gt;0,OR(NOT(EXACT(Q29,"Approved")),NOT(OR(EXACT(P29,"Use estimate"),EXACT(P29,"Disclose gap"),EXACT(P29,"Not applicable"),EXACT(P29,"Recovered actual"))),LEN(TRIM(Y29&amp;""))=0,LEN(S29&amp;"")=0,Z29&lt;S29)),"Check: resolution record inconsistent",IF(AND(LEN(Z29&amp;"")=0,OR(LEN(TRIM(V29&amp;""))=0,LEN(W29&amp;"")=0)),"Check: open action or due date missing","Recorded")))))))))))))))))))))))</x:f>
      </x:c>
      <x:c r="AB29" s="17" t="str">
        <x:f>IF(AA29="Recorded",IF(AND(AA29="Recorded",LEN(Z29&amp;"")=0),$B$9-G29,""),"")</x:f>
      </x:c>
      <x:c r="AC29" s="17" t="str">
        <x:f>IF(LEN(AA29&amp;"")=0,"",IF(AA29&lt;&gt;"Recorded","Check: resolve input issue",IF(NOT(EXACT(Q29,"Approved")),"Decision pending",IF(LEN(Z29&amp;"")&gt;0,IF(EXACT(P29,"Use estimate"),"Resolved using estimate",IF(EXACT(P29,"Recovered actual"),"Resolved with actual evidence",IF(EXACT(P29,"Not applicable"),"N.A. decision recorded","Gap disclosure recorded"))),IF(EXACT(P29,"Use estimate"),"Estimate approved; action open",IF(EXACT(P29,"Reject estimate"),"Estimate rejected; gap open",IF(EXACT(P29,"Recover records"),"Recovery action open","Approved decision; action open")))))))</x:f>
      </x:c>
      <x:c r="AD29" s="19" t="str">
        <x:f>IF(AA29="Recorded",IF(AND(AA29="Recorded",EXACT(Q29,"Approved"),EXACT(P29,"Use estimate")),K29,""),"")</x:f>
      </x:c>
    </x:row>
    <x:row r="30" ht="52" customHeight="1">
      <x:c r="A30" s="9"/>
      <x:c r="B30" s="9"/>
      <x:c r="C30" s="9"/>
      <x:c r="D30" s="9"/>
      <x:c r="E30" s="25"/>
      <x:c r="F30" s="25"/>
      <x:c r="G30" s="25"/>
      <x:c r="H30" s="9"/>
      <x:c r="I30" s="9"/>
      <x:c r="J30" s="9"/>
      <x:c r="K30" s="25"/>
      <x:c r="L30" s="9"/>
      <x:c r="M30" s="9"/>
      <x:c r="N30" s="9"/>
      <x:c r="O30" s="9"/>
      <x:c r="P30" s="9"/>
      <x:c r="Q30" s="9"/>
      <x:c r="R30" s="9"/>
      <x:c r="S30" s="25"/>
      <x:c r="T30" s="9"/>
      <x:c r="U30" s="9"/>
      <x:c r="V30" s="9"/>
      <x:c r="W30" s="25"/>
      <x:c r="X30" s="9"/>
      <x:c r="Y30" s="9"/>
      <x:c r="Z30" s="25"/>
      <x:c r="AA30" s="17" t="str">
        <x:f>IF(COUNTA(A30:Z30)=0,"",IF(OR(ISERROR($B$7),ISERROR($B$8),ISERROR($B$9),ISERROR(E30),ISERROR(F30),ISERROR(G30),ISERROR(S30),ISERROR(W30),ISERROR(Z30),ISERROR(K30)),"Check: numeric/date input error",IF(OR(LEN(TRIM(A30&amp;""))=0,NOT(ISTEXT(A30)),NOT(EXACT(A30,TRIM(A30)))),"Check: gap ID missing or untrimmed",IF(OR(ISNUMBER(FIND("*",A30)),ISNUMBER(FIND("?",A30)),ISNUMBER(FIND("~",A30))),"Check: gap ID contains wildcard",IF(COUNTIFS($A$15:$A$74,A30)&gt;1,"Check: duplicate gap ID",IF(OR(LEN(TRIM($B$6&amp;""))=0,NOT(IF(AND(ISNUMBER($B$7),NOT(ISLOGICAL($B$7))),AND($B$7&gt;=1,$B$7&lt;=2958465,MOD($B$7,1)=0),FALSE)),NOT(IF(AND(ISNUMBER($B$8),NOT(ISLOGICAL($B$8))),AND($B$8&gt;=1,$B$8&lt;=2958465,MOD($B$8,1)=0),FALSE)),NOT(IF(AND(ISNUMBER($B$9),NOT(ISLOGICAL($B$9))),AND($B$9&gt;=1,$B$9&lt;=2958465,MOD($B$9,1)=0),FALSE)),$B$7&gt;$B$8),"Check: programme setup",IF(OR(LEN(TRIM(B30&amp;""))=0,LEN(TRIM(C30&amp;""))=0,LEN(TRIM(H30&amp;""))=0,LEN(TRIM(I30&amp;""))=0),"Check: gap or recovery record missing",IF(NOT(OR(EXACT(D30,"Missing record"),EXACT(D30,"Missing value"),EXACT(D30,"Partial coverage"))),"Check: gap type invalid",IF(NOT(OR(EXACT(N30,"Not assessed"),EXACT(N30,"Supported"),EXACT(N30,"Not supported"))),"Check: method review invalid",IF(NOT(OR(EXACT(P30,"Recover records"),EXACT(P30,"Use estimate"),EXACT(P30,"Disclose gap"),EXACT(P30,"Not applicable"),EXACT(P30,"Reject estimate"),EXACT(P30,"Recovered actual"))),"Check: treatment decision invalid",IF(NOT(OR(EXACT(Q30,"Pending"),EXACT(Q30,"Approved"))),"Check: decision state invalid",IF(OR(AND(LEN(E30&amp;"")&gt;0,NOT(IF(AND(ISNUMBER(E30),NOT(ISLOGICAL(E30))),AND(E30&gt;=1,E30&lt;=2958465,MOD(E30,1)=0),FALSE))),AND(LEN(F30&amp;"")&gt;0,NOT(IF(AND(ISNUMBER(F30),NOT(ISLOGICAL(F30))),AND(F30&gt;=1,F30&lt;=2958465,MOD(F30,1)=0),FALSE))),AND(LEN(G30&amp;"")&gt;0,NOT(IF(AND(ISNUMBER(G30),NOT(ISLOGICAL(G30))),AND(G30&gt;=1,G30&lt;=2958465,MOD(G30,1)=0),FALSE))),AND(LEN(S30&amp;"")&gt;0,NOT(IF(AND(ISNUMBER(S30),NOT(ISLOGICAL(S30))),AND(S30&gt;=1,S30&lt;=2958465,MOD(S30,1)=0),FALSE))),AND(LEN(W30&amp;"")&gt;0,NOT(IF(AND(ISNUMBER(W30),NOT(ISLOGICAL(W30))),AND(W30&gt;=1,W30&lt;=2958465,MOD(W30,1)=0),FALSE))),AND(LEN(Z30&amp;"")&gt;0,NOT(IF(AND(ISNUMBER(Z30),NOT(ISLOGICAL(Z30))),AND(Z30&gt;=1,Z30&lt;=2958465,MOD(Z30,1)=0),FALSE)))),"Check: entered date invalid",IF(OR(LEN(E30&amp;"")=0,LEN(F30&amp;"")=0,E30&gt;F30,E30&lt;$B$7,F30&gt;$B$8),"Check: affected period invalid",IF(OR(LEN(G30&amp;"")=0,G30&gt;$B$9),"Check: opened date missing or future",IF(OR(AND(LEN(S30&amp;"")&gt;0,OR(S30&lt;G30,S30&gt;$B$9)),AND(LEN(Z30&amp;"")&gt;0,OR(Z30&lt;G30,Z30&gt;$B$9))),"Check: decision or resolution chronology",IF(AND(LEN(K30&amp;"")&gt;0,NOT(IF(AND(ISNUMBER(K30),NOT(ISLOGICAL(K30))),ABS(K30)&lt;=1000000000000,FALSE))),"Check: candidate value invalid",IF(AND(OR(LEN(K30&amp;"")&gt;0,EXACT(P30,"Use estimate"),EXACT(P30,"Reject estimate")),OR(LEN(TRIM(L30&amp;""))=0,NOT(EXACT(L30,TRIM(L30))),LEN(TRIM(M30&amp;""))=0,LEN(TRIM(O30&amp;""))=0)),"Check: candidate method or unit missing",IF(AND(EXACT(P30,"Use estimate"),OR(LEN(K30&amp;"")=0,LEN(TRIM(J30&amp;""))=0,LEN(TRIM(X30&amp;""))=0)),"Check: estimate value evidence or trigger missing",IF(AND(EXACT(Q30,"Approved"),OR(LEN(TRIM(R30&amp;""))=0,LEN(S30&amp;"")=0,LEN(TRIM(T30&amp;""))=0,LEN(TRIM(U30&amp;""))=0)),"Check: approval record incomplete",IF(AND(EXACT(Q30,"Approved"),EXACT(P30,"Use estimate"),NOT(EXACT(N30,"Supported"))),"Check: estimate method not supported",IF(AND(EXACT(Q30,"Approved"),EXACT(P30,"Recovered actual"),LEN(TRIM(Y30&amp;""))=0),"Check: recovered source missing",IF(AND(LEN(Z30&amp;"")&gt;0,OR(NOT(EXACT(Q30,"Approved")),NOT(OR(EXACT(P30,"Use estimate"),EXACT(P30,"Disclose gap"),EXACT(P30,"Not applicable"),EXACT(P30,"Recovered actual"))),LEN(TRIM(Y30&amp;""))=0,LEN(S30&amp;"")=0,Z30&lt;S30)),"Check: resolution record inconsistent",IF(AND(LEN(Z30&amp;"")=0,OR(LEN(TRIM(V30&amp;""))=0,LEN(W30&amp;"")=0)),"Check: open action or due date missing","Recorded")))))))))))))))))))))))</x:f>
      </x:c>
      <x:c r="AB30" s="17" t="str">
        <x:f>IF(AA30="Recorded",IF(AND(AA30="Recorded",LEN(Z30&amp;"")=0),$B$9-G30,""),"")</x:f>
      </x:c>
      <x:c r="AC30" s="17" t="str">
        <x:f>IF(LEN(AA30&amp;"")=0,"",IF(AA30&lt;&gt;"Recorded","Check: resolve input issue",IF(NOT(EXACT(Q30,"Approved")),"Decision pending",IF(LEN(Z30&amp;"")&gt;0,IF(EXACT(P30,"Use estimate"),"Resolved using estimate",IF(EXACT(P30,"Recovered actual"),"Resolved with actual evidence",IF(EXACT(P30,"Not applicable"),"N.A. decision recorded","Gap disclosure recorded"))),IF(EXACT(P30,"Use estimate"),"Estimate approved; action open",IF(EXACT(P30,"Reject estimate"),"Estimate rejected; gap open",IF(EXACT(P30,"Recover records"),"Recovery action open","Approved decision; action open")))))))</x:f>
      </x:c>
      <x:c r="AD30" s="19" t="str">
        <x:f>IF(AA30="Recorded",IF(AND(AA30="Recorded",EXACT(Q30,"Approved"),EXACT(P30,"Use estimate")),K30,""),"")</x:f>
      </x:c>
    </x:row>
    <x:row r="31" ht="52" customHeight="1">
      <x:c r="A31" s="9"/>
      <x:c r="B31" s="9"/>
      <x:c r="C31" s="9"/>
      <x:c r="D31" s="9"/>
      <x:c r="E31" s="25"/>
      <x:c r="F31" s="25"/>
      <x:c r="G31" s="25"/>
      <x:c r="H31" s="9"/>
      <x:c r="I31" s="9"/>
      <x:c r="J31" s="9"/>
      <x:c r="K31" s="25"/>
      <x:c r="L31" s="9"/>
      <x:c r="M31" s="9"/>
      <x:c r="N31" s="9"/>
      <x:c r="O31" s="9"/>
      <x:c r="P31" s="9"/>
      <x:c r="Q31" s="9"/>
      <x:c r="R31" s="9"/>
      <x:c r="S31" s="25"/>
      <x:c r="T31" s="9"/>
      <x:c r="U31" s="9"/>
      <x:c r="V31" s="9"/>
      <x:c r="W31" s="25"/>
      <x:c r="X31" s="9"/>
      <x:c r="Y31" s="9"/>
      <x:c r="Z31" s="25"/>
      <x:c r="AA31" s="17" t="str">
        <x:f>IF(COUNTA(A31:Z31)=0,"",IF(OR(ISERROR($B$7),ISERROR($B$8),ISERROR($B$9),ISERROR(E31),ISERROR(F31),ISERROR(G31),ISERROR(S31),ISERROR(W31),ISERROR(Z31),ISERROR(K31)),"Check: numeric/date input error",IF(OR(LEN(TRIM(A31&amp;""))=0,NOT(ISTEXT(A31)),NOT(EXACT(A31,TRIM(A31)))),"Check: gap ID missing or untrimmed",IF(OR(ISNUMBER(FIND("*",A31)),ISNUMBER(FIND("?",A31)),ISNUMBER(FIND("~",A31))),"Check: gap ID contains wildcard",IF(COUNTIFS($A$15:$A$74,A31)&gt;1,"Check: duplicate gap ID",IF(OR(LEN(TRIM($B$6&amp;""))=0,NOT(IF(AND(ISNUMBER($B$7),NOT(ISLOGICAL($B$7))),AND($B$7&gt;=1,$B$7&lt;=2958465,MOD($B$7,1)=0),FALSE)),NOT(IF(AND(ISNUMBER($B$8),NOT(ISLOGICAL($B$8))),AND($B$8&gt;=1,$B$8&lt;=2958465,MOD($B$8,1)=0),FALSE)),NOT(IF(AND(ISNUMBER($B$9),NOT(ISLOGICAL($B$9))),AND($B$9&gt;=1,$B$9&lt;=2958465,MOD($B$9,1)=0),FALSE)),$B$7&gt;$B$8),"Check: programme setup",IF(OR(LEN(TRIM(B31&amp;""))=0,LEN(TRIM(C31&amp;""))=0,LEN(TRIM(H31&amp;""))=0,LEN(TRIM(I31&amp;""))=0),"Check: gap or recovery record missing",IF(NOT(OR(EXACT(D31,"Missing record"),EXACT(D31,"Missing value"),EXACT(D31,"Partial coverage"))),"Check: gap type invalid",IF(NOT(OR(EXACT(N31,"Not assessed"),EXACT(N31,"Supported"),EXACT(N31,"Not supported"))),"Check: method review invalid",IF(NOT(OR(EXACT(P31,"Recover records"),EXACT(P31,"Use estimate"),EXACT(P31,"Disclose gap"),EXACT(P31,"Not applicable"),EXACT(P31,"Reject estimate"),EXACT(P31,"Recovered actual"))),"Check: treatment decision invalid",IF(NOT(OR(EXACT(Q31,"Pending"),EXACT(Q31,"Approved"))),"Check: decision state invalid",IF(OR(AND(LEN(E31&amp;"")&gt;0,NOT(IF(AND(ISNUMBER(E31),NOT(ISLOGICAL(E31))),AND(E31&gt;=1,E31&lt;=2958465,MOD(E31,1)=0),FALSE))),AND(LEN(F31&amp;"")&gt;0,NOT(IF(AND(ISNUMBER(F31),NOT(ISLOGICAL(F31))),AND(F31&gt;=1,F31&lt;=2958465,MOD(F31,1)=0),FALSE))),AND(LEN(G31&amp;"")&gt;0,NOT(IF(AND(ISNUMBER(G31),NOT(ISLOGICAL(G31))),AND(G31&gt;=1,G31&lt;=2958465,MOD(G31,1)=0),FALSE))),AND(LEN(S31&amp;"")&gt;0,NOT(IF(AND(ISNUMBER(S31),NOT(ISLOGICAL(S31))),AND(S31&gt;=1,S31&lt;=2958465,MOD(S31,1)=0),FALSE))),AND(LEN(W31&amp;"")&gt;0,NOT(IF(AND(ISNUMBER(W31),NOT(ISLOGICAL(W31))),AND(W31&gt;=1,W31&lt;=2958465,MOD(W31,1)=0),FALSE))),AND(LEN(Z31&amp;"")&gt;0,NOT(IF(AND(ISNUMBER(Z31),NOT(ISLOGICAL(Z31))),AND(Z31&gt;=1,Z31&lt;=2958465,MOD(Z31,1)=0),FALSE)))),"Check: entered date invalid",IF(OR(LEN(E31&amp;"")=0,LEN(F31&amp;"")=0,E31&gt;F31,E31&lt;$B$7,F31&gt;$B$8),"Check: affected period invalid",IF(OR(LEN(G31&amp;"")=0,G31&gt;$B$9),"Check: opened date missing or future",IF(OR(AND(LEN(S31&amp;"")&gt;0,OR(S31&lt;G31,S31&gt;$B$9)),AND(LEN(Z31&amp;"")&gt;0,OR(Z31&lt;G31,Z31&gt;$B$9))),"Check: decision or resolution chronology",IF(AND(LEN(K31&amp;"")&gt;0,NOT(IF(AND(ISNUMBER(K31),NOT(ISLOGICAL(K31))),ABS(K31)&lt;=1000000000000,FALSE))),"Check: candidate value invalid",IF(AND(OR(LEN(K31&amp;"")&gt;0,EXACT(P31,"Use estimate"),EXACT(P31,"Reject estimate")),OR(LEN(TRIM(L31&amp;""))=0,NOT(EXACT(L31,TRIM(L31))),LEN(TRIM(M31&amp;""))=0,LEN(TRIM(O31&amp;""))=0)),"Check: candidate method or unit missing",IF(AND(EXACT(P31,"Use estimate"),OR(LEN(K31&amp;"")=0,LEN(TRIM(J31&amp;""))=0,LEN(TRIM(X31&amp;""))=0)),"Check: estimate value evidence or trigger missing",IF(AND(EXACT(Q31,"Approved"),OR(LEN(TRIM(R31&amp;""))=0,LEN(S31&amp;"")=0,LEN(TRIM(T31&amp;""))=0,LEN(TRIM(U31&amp;""))=0)),"Check: approval record incomplete",IF(AND(EXACT(Q31,"Approved"),EXACT(P31,"Use estimate"),NOT(EXACT(N31,"Supported"))),"Check: estimate method not supported",IF(AND(EXACT(Q31,"Approved"),EXACT(P31,"Recovered actual"),LEN(TRIM(Y31&amp;""))=0),"Check: recovered source missing",IF(AND(LEN(Z31&amp;"")&gt;0,OR(NOT(EXACT(Q31,"Approved")),NOT(OR(EXACT(P31,"Use estimate"),EXACT(P31,"Disclose gap"),EXACT(P31,"Not applicable"),EXACT(P31,"Recovered actual"))),LEN(TRIM(Y31&amp;""))=0,LEN(S31&amp;"")=0,Z31&lt;S31)),"Check: resolution record inconsistent",IF(AND(LEN(Z31&amp;"")=0,OR(LEN(TRIM(V31&amp;""))=0,LEN(W31&amp;"")=0)),"Check: open action or due date missing","Recorded")))))))))))))))))))))))</x:f>
      </x:c>
      <x:c r="AB31" s="17" t="str">
        <x:f>IF(AA31="Recorded",IF(AND(AA31="Recorded",LEN(Z31&amp;"")=0),$B$9-G31,""),"")</x:f>
      </x:c>
      <x:c r="AC31" s="17" t="str">
        <x:f>IF(LEN(AA31&amp;"")=0,"",IF(AA31&lt;&gt;"Recorded","Check: resolve input issue",IF(NOT(EXACT(Q31,"Approved")),"Decision pending",IF(LEN(Z31&amp;"")&gt;0,IF(EXACT(P31,"Use estimate"),"Resolved using estimate",IF(EXACT(P31,"Recovered actual"),"Resolved with actual evidence",IF(EXACT(P31,"Not applicable"),"N.A. decision recorded","Gap disclosure recorded"))),IF(EXACT(P31,"Use estimate"),"Estimate approved; action open",IF(EXACT(P31,"Reject estimate"),"Estimate rejected; gap open",IF(EXACT(P31,"Recover records"),"Recovery action open","Approved decision; action open")))))))</x:f>
      </x:c>
      <x:c r="AD31" s="19" t="str">
        <x:f>IF(AA31="Recorded",IF(AND(AA31="Recorded",EXACT(Q31,"Approved"),EXACT(P31,"Use estimate")),K31,""),"")</x:f>
      </x:c>
    </x:row>
    <x:row r="32" ht="52" customHeight="1">
      <x:c r="A32" s="9"/>
      <x:c r="B32" s="9"/>
      <x:c r="C32" s="9"/>
      <x:c r="D32" s="9"/>
      <x:c r="E32" s="25"/>
      <x:c r="F32" s="25"/>
      <x:c r="G32" s="25"/>
      <x:c r="H32" s="9"/>
      <x:c r="I32" s="9"/>
      <x:c r="J32" s="9"/>
      <x:c r="K32" s="25"/>
      <x:c r="L32" s="9"/>
      <x:c r="M32" s="9"/>
      <x:c r="N32" s="9"/>
      <x:c r="O32" s="9"/>
      <x:c r="P32" s="9"/>
      <x:c r="Q32" s="9"/>
      <x:c r="R32" s="9"/>
      <x:c r="S32" s="25"/>
      <x:c r="T32" s="9"/>
      <x:c r="U32" s="9"/>
      <x:c r="V32" s="9"/>
      <x:c r="W32" s="25"/>
      <x:c r="X32" s="9"/>
      <x:c r="Y32" s="9"/>
      <x:c r="Z32" s="25"/>
      <x:c r="AA32" s="17" t="str">
        <x:f>IF(COUNTA(A32:Z32)=0,"",IF(OR(ISERROR($B$7),ISERROR($B$8),ISERROR($B$9),ISERROR(E32),ISERROR(F32),ISERROR(G32),ISERROR(S32),ISERROR(W32),ISERROR(Z32),ISERROR(K32)),"Check: numeric/date input error",IF(OR(LEN(TRIM(A32&amp;""))=0,NOT(ISTEXT(A32)),NOT(EXACT(A32,TRIM(A32)))),"Check: gap ID missing or untrimmed",IF(OR(ISNUMBER(FIND("*",A32)),ISNUMBER(FIND("?",A32)),ISNUMBER(FIND("~",A32))),"Check: gap ID contains wildcard",IF(COUNTIFS($A$15:$A$74,A32)&gt;1,"Check: duplicate gap ID",IF(OR(LEN(TRIM($B$6&amp;""))=0,NOT(IF(AND(ISNUMBER($B$7),NOT(ISLOGICAL($B$7))),AND($B$7&gt;=1,$B$7&lt;=2958465,MOD($B$7,1)=0),FALSE)),NOT(IF(AND(ISNUMBER($B$8),NOT(ISLOGICAL($B$8))),AND($B$8&gt;=1,$B$8&lt;=2958465,MOD($B$8,1)=0),FALSE)),NOT(IF(AND(ISNUMBER($B$9),NOT(ISLOGICAL($B$9))),AND($B$9&gt;=1,$B$9&lt;=2958465,MOD($B$9,1)=0),FALSE)),$B$7&gt;$B$8),"Check: programme setup",IF(OR(LEN(TRIM(B32&amp;""))=0,LEN(TRIM(C32&amp;""))=0,LEN(TRIM(H32&amp;""))=0,LEN(TRIM(I32&amp;""))=0),"Check: gap or recovery record missing",IF(NOT(OR(EXACT(D32,"Missing record"),EXACT(D32,"Missing value"),EXACT(D32,"Partial coverage"))),"Check: gap type invalid",IF(NOT(OR(EXACT(N32,"Not assessed"),EXACT(N32,"Supported"),EXACT(N32,"Not supported"))),"Check: method review invalid",IF(NOT(OR(EXACT(P32,"Recover records"),EXACT(P32,"Use estimate"),EXACT(P32,"Disclose gap"),EXACT(P32,"Not applicable"),EXACT(P32,"Reject estimate"),EXACT(P32,"Recovered actual"))),"Check: treatment decision invalid",IF(NOT(OR(EXACT(Q32,"Pending"),EXACT(Q32,"Approved"))),"Check: decision state invalid",IF(OR(AND(LEN(E32&amp;"")&gt;0,NOT(IF(AND(ISNUMBER(E32),NOT(ISLOGICAL(E32))),AND(E32&gt;=1,E32&lt;=2958465,MOD(E32,1)=0),FALSE))),AND(LEN(F32&amp;"")&gt;0,NOT(IF(AND(ISNUMBER(F32),NOT(ISLOGICAL(F32))),AND(F32&gt;=1,F32&lt;=2958465,MOD(F32,1)=0),FALSE))),AND(LEN(G32&amp;"")&gt;0,NOT(IF(AND(ISNUMBER(G32),NOT(ISLOGICAL(G32))),AND(G32&gt;=1,G32&lt;=2958465,MOD(G32,1)=0),FALSE))),AND(LEN(S32&amp;"")&gt;0,NOT(IF(AND(ISNUMBER(S32),NOT(ISLOGICAL(S32))),AND(S32&gt;=1,S32&lt;=2958465,MOD(S32,1)=0),FALSE))),AND(LEN(W32&amp;"")&gt;0,NOT(IF(AND(ISNUMBER(W32),NOT(ISLOGICAL(W32))),AND(W32&gt;=1,W32&lt;=2958465,MOD(W32,1)=0),FALSE))),AND(LEN(Z32&amp;"")&gt;0,NOT(IF(AND(ISNUMBER(Z32),NOT(ISLOGICAL(Z32))),AND(Z32&gt;=1,Z32&lt;=2958465,MOD(Z32,1)=0),FALSE)))),"Check: entered date invalid",IF(OR(LEN(E32&amp;"")=0,LEN(F32&amp;"")=0,E32&gt;F32,E32&lt;$B$7,F32&gt;$B$8),"Check: affected period invalid",IF(OR(LEN(G32&amp;"")=0,G32&gt;$B$9),"Check: opened date missing or future",IF(OR(AND(LEN(S32&amp;"")&gt;0,OR(S32&lt;G32,S32&gt;$B$9)),AND(LEN(Z32&amp;"")&gt;0,OR(Z32&lt;G32,Z32&gt;$B$9))),"Check: decision or resolution chronology",IF(AND(LEN(K32&amp;"")&gt;0,NOT(IF(AND(ISNUMBER(K32),NOT(ISLOGICAL(K32))),ABS(K32)&lt;=1000000000000,FALSE))),"Check: candidate value invalid",IF(AND(OR(LEN(K32&amp;"")&gt;0,EXACT(P32,"Use estimate"),EXACT(P32,"Reject estimate")),OR(LEN(TRIM(L32&amp;""))=0,NOT(EXACT(L32,TRIM(L32))),LEN(TRIM(M32&amp;""))=0,LEN(TRIM(O32&amp;""))=0)),"Check: candidate method or unit missing",IF(AND(EXACT(P32,"Use estimate"),OR(LEN(K32&amp;"")=0,LEN(TRIM(J32&amp;""))=0,LEN(TRIM(X32&amp;""))=0)),"Check: estimate value evidence or trigger missing",IF(AND(EXACT(Q32,"Approved"),OR(LEN(TRIM(R32&amp;""))=0,LEN(S32&amp;"")=0,LEN(TRIM(T32&amp;""))=0,LEN(TRIM(U32&amp;""))=0)),"Check: approval record incomplete",IF(AND(EXACT(Q32,"Approved"),EXACT(P32,"Use estimate"),NOT(EXACT(N32,"Supported"))),"Check: estimate method not supported",IF(AND(EXACT(Q32,"Approved"),EXACT(P32,"Recovered actual"),LEN(TRIM(Y32&amp;""))=0),"Check: recovered source missing",IF(AND(LEN(Z32&amp;"")&gt;0,OR(NOT(EXACT(Q32,"Approved")),NOT(OR(EXACT(P32,"Use estimate"),EXACT(P32,"Disclose gap"),EXACT(P32,"Not applicable"),EXACT(P32,"Recovered actual"))),LEN(TRIM(Y32&amp;""))=0,LEN(S32&amp;"")=0,Z32&lt;S32)),"Check: resolution record inconsistent",IF(AND(LEN(Z32&amp;"")=0,OR(LEN(TRIM(V32&amp;""))=0,LEN(W32&amp;"")=0)),"Check: open action or due date missing","Recorded")))))))))))))))))))))))</x:f>
      </x:c>
      <x:c r="AB32" s="17" t="str">
        <x:f>IF(AA32="Recorded",IF(AND(AA32="Recorded",LEN(Z32&amp;"")=0),$B$9-G32,""),"")</x:f>
      </x:c>
      <x:c r="AC32" s="17" t="str">
        <x:f>IF(LEN(AA32&amp;"")=0,"",IF(AA32&lt;&gt;"Recorded","Check: resolve input issue",IF(NOT(EXACT(Q32,"Approved")),"Decision pending",IF(LEN(Z32&amp;"")&gt;0,IF(EXACT(P32,"Use estimate"),"Resolved using estimate",IF(EXACT(P32,"Recovered actual"),"Resolved with actual evidence",IF(EXACT(P32,"Not applicable"),"N.A. decision recorded","Gap disclosure recorded"))),IF(EXACT(P32,"Use estimate"),"Estimate approved; action open",IF(EXACT(P32,"Reject estimate"),"Estimate rejected; gap open",IF(EXACT(P32,"Recover records"),"Recovery action open","Approved decision; action open")))))))</x:f>
      </x:c>
      <x:c r="AD32" s="19" t="str">
        <x:f>IF(AA32="Recorded",IF(AND(AA32="Recorded",EXACT(Q32,"Approved"),EXACT(P32,"Use estimate")),K32,""),"")</x:f>
      </x:c>
    </x:row>
    <x:row r="33" ht="52" customHeight="1">
      <x:c r="A33" s="9"/>
      <x:c r="B33" s="9"/>
      <x:c r="C33" s="9"/>
      <x:c r="D33" s="9"/>
      <x:c r="E33" s="25"/>
      <x:c r="F33" s="25"/>
      <x:c r="G33" s="25"/>
      <x:c r="H33" s="9"/>
      <x:c r="I33" s="9"/>
      <x:c r="J33" s="9"/>
      <x:c r="K33" s="25"/>
      <x:c r="L33" s="9"/>
      <x:c r="M33" s="9"/>
      <x:c r="N33" s="9"/>
      <x:c r="O33" s="9"/>
      <x:c r="P33" s="9"/>
      <x:c r="Q33" s="9"/>
      <x:c r="R33" s="9"/>
      <x:c r="S33" s="25"/>
      <x:c r="T33" s="9"/>
      <x:c r="U33" s="9"/>
      <x:c r="V33" s="9"/>
      <x:c r="W33" s="25"/>
      <x:c r="X33" s="9"/>
      <x:c r="Y33" s="9"/>
      <x:c r="Z33" s="25"/>
      <x:c r="AA33" s="17" t="str">
        <x:f>IF(COUNTA(A33:Z33)=0,"",IF(OR(ISERROR($B$7),ISERROR($B$8),ISERROR($B$9),ISERROR(E33),ISERROR(F33),ISERROR(G33),ISERROR(S33),ISERROR(W33),ISERROR(Z33),ISERROR(K33)),"Check: numeric/date input error",IF(OR(LEN(TRIM(A33&amp;""))=0,NOT(ISTEXT(A33)),NOT(EXACT(A33,TRIM(A33)))),"Check: gap ID missing or untrimmed",IF(OR(ISNUMBER(FIND("*",A33)),ISNUMBER(FIND("?",A33)),ISNUMBER(FIND("~",A33))),"Check: gap ID contains wildcard",IF(COUNTIFS($A$15:$A$74,A33)&gt;1,"Check: duplicate gap ID",IF(OR(LEN(TRIM($B$6&amp;""))=0,NOT(IF(AND(ISNUMBER($B$7),NOT(ISLOGICAL($B$7))),AND($B$7&gt;=1,$B$7&lt;=2958465,MOD($B$7,1)=0),FALSE)),NOT(IF(AND(ISNUMBER($B$8),NOT(ISLOGICAL($B$8))),AND($B$8&gt;=1,$B$8&lt;=2958465,MOD($B$8,1)=0),FALSE)),NOT(IF(AND(ISNUMBER($B$9),NOT(ISLOGICAL($B$9))),AND($B$9&gt;=1,$B$9&lt;=2958465,MOD($B$9,1)=0),FALSE)),$B$7&gt;$B$8),"Check: programme setup",IF(OR(LEN(TRIM(B33&amp;""))=0,LEN(TRIM(C33&amp;""))=0,LEN(TRIM(H33&amp;""))=0,LEN(TRIM(I33&amp;""))=0),"Check: gap or recovery record missing",IF(NOT(OR(EXACT(D33,"Missing record"),EXACT(D33,"Missing value"),EXACT(D33,"Partial coverage"))),"Check: gap type invalid",IF(NOT(OR(EXACT(N33,"Not assessed"),EXACT(N33,"Supported"),EXACT(N33,"Not supported"))),"Check: method review invalid",IF(NOT(OR(EXACT(P33,"Recover records"),EXACT(P33,"Use estimate"),EXACT(P33,"Disclose gap"),EXACT(P33,"Not applicable"),EXACT(P33,"Reject estimate"),EXACT(P33,"Recovered actual"))),"Check: treatment decision invalid",IF(NOT(OR(EXACT(Q33,"Pending"),EXACT(Q33,"Approved"))),"Check: decision state invalid",IF(OR(AND(LEN(E33&amp;"")&gt;0,NOT(IF(AND(ISNUMBER(E33),NOT(ISLOGICAL(E33))),AND(E33&gt;=1,E33&lt;=2958465,MOD(E33,1)=0),FALSE))),AND(LEN(F33&amp;"")&gt;0,NOT(IF(AND(ISNUMBER(F33),NOT(ISLOGICAL(F33))),AND(F33&gt;=1,F33&lt;=2958465,MOD(F33,1)=0),FALSE))),AND(LEN(G33&amp;"")&gt;0,NOT(IF(AND(ISNUMBER(G33),NOT(ISLOGICAL(G33))),AND(G33&gt;=1,G33&lt;=2958465,MOD(G33,1)=0),FALSE))),AND(LEN(S33&amp;"")&gt;0,NOT(IF(AND(ISNUMBER(S33),NOT(ISLOGICAL(S33))),AND(S33&gt;=1,S33&lt;=2958465,MOD(S33,1)=0),FALSE))),AND(LEN(W33&amp;"")&gt;0,NOT(IF(AND(ISNUMBER(W33),NOT(ISLOGICAL(W33))),AND(W33&gt;=1,W33&lt;=2958465,MOD(W33,1)=0),FALSE))),AND(LEN(Z33&amp;"")&gt;0,NOT(IF(AND(ISNUMBER(Z33),NOT(ISLOGICAL(Z33))),AND(Z33&gt;=1,Z33&lt;=2958465,MOD(Z33,1)=0),FALSE)))),"Check: entered date invalid",IF(OR(LEN(E33&amp;"")=0,LEN(F33&amp;"")=0,E33&gt;F33,E33&lt;$B$7,F33&gt;$B$8),"Check: affected period invalid",IF(OR(LEN(G33&amp;"")=0,G33&gt;$B$9),"Check: opened date missing or future",IF(OR(AND(LEN(S33&amp;"")&gt;0,OR(S33&lt;G33,S33&gt;$B$9)),AND(LEN(Z33&amp;"")&gt;0,OR(Z33&lt;G33,Z33&gt;$B$9))),"Check: decision or resolution chronology",IF(AND(LEN(K33&amp;"")&gt;0,NOT(IF(AND(ISNUMBER(K33),NOT(ISLOGICAL(K33))),ABS(K33)&lt;=1000000000000,FALSE))),"Check: candidate value invalid",IF(AND(OR(LEN(K33&amp;"")&gt;0,EXACT(P33,"Use estimate"),EXACT(P33,"Reject estimate")),OR(LEN(TRIM(L33&amp;""))=0,NOT(EXACT(L33,TRIM(L33))),LEN(TRIM(M33&amp;""))=0,LEN(TRIM(O33&amp;""))=0)),"Check: candidate method or unit missing",IF(AND(EXACT(P33,"Use estimate"),OR(LEN(K33&amp;"")=0,LEN(TRIM(J33&amp;""))=0,LEN(TRIM(X33&amp;""))=0)),"Check: estimate value evidence or trigger missing",IF(AND(EXACT(Q33,"Approved"),OR(LEN(TRIM(R33&amp;""))=0,LEN(S33&amp;"")=0,LEN(TRIM(T33&amp;""))=0,LEN(TRIM(U33&amp;""))=0)),"Check: approval record incomplete",IF(AND(EXACT(Q33,"Approved"),EXACT(P33,"Use estimate"),NOT(EXACT(N33,"Supported"))),"Check: estimate method not supported",IF(AND(EXACT(Q33,"Approved"),EXACT(P33,"Recovered actual"),LEN(TRIM(Y33&amp;""))=0),"Check: recovered source missing",IF(AND(LEN(Z33&amp;"")&gt;0,OR(NOT(EXACT(Q33,"Approved")),NOT(OR(EXACT(P33,"Use estimate"),EXACT(P33,"Disclose gap"),EXACT(P33,"Not applicable"),EXACT(P33,"Recovered actual"))),LEN(TRIM(Y33&amp;""))=0,LEN(S33&amp;"")=0,Z33&lt;S33)),"Check: resolution record inconsistent",IF(AND(LEN(Z33&amp;"")=0,OR(LEN(TRIM(V33&amp;""))=0,LEN(W33&amp;"")=0)),"Check: open action or due date missing","Recorded")))))))))))))))))))))))</x:f>
      </x:c>
      <x:c r="AB33" s="17" t="str">
        <x:f>IF(AA33="Recorded",IF(AND(AA33="Recorded",LEN(Z33&amp;"")=0),$B$9-G33,""),"")</x:f>
      </x:c>
      <x:c r="AC33" s="17" t="str">
        <x:f>IF(LEN(AA33&amp;"")=0,"",IF(AA33&lt;&gt;"Recorded","Check: resolve input issue",IF(NOT(EXACT(Q33,"Approved")),"Decision pending",IF(LEN(Z33&amp;"")&gt;0,IF(EXACT(P33,"Use estimate"),"Resolved using estimate",IF(EXACT(P33,"Recovered actual"),"Resolved with actual evidence",IF(EXACT(P33,"Not applicable"),"N.A. decision recorded","Gap disclosure recorded"))),IF(EXACT(P33,"Use estimate"),"Estimate approved; action open",IF(EXACT(P33,"Reject estimate"),"Estimate rejected; gap open",IF(EXACT(P33,"Recover records"),"Recovery action open","Approved decision; action open")))))))</x:f>
      </x:c>
      <x:c r="AD33" s="19" t="str">
        <x:f>IF(AA33="Recorded",IF(AND(AA33="Recorded",EXACT(Q33,"Approved"),EXACT(P33,"Use estimate")),K33,""),"")</x:f>
      </x:c>
    </x:row>
    <x:row r="34" ht="52" customHeight="1">
      <x:c r="A34" s="9"/>
      <x:c r="B34" s="9"/>
      <x:c r="C34" s="9"/>
      <x:c r="D34" s="9"/>
      <x:c r="E34" s="25"/>
      <x:c r="F34" s="25"/>
      <x:c r="G34" s="25"/>
      <x:c r="H34" s="9"/>
      <x:c r="I34" s="9"/>
      <x:c r="J34" s="9"/>
      <x:c r="K34" s="25"/>
      <x:c r="L34" s="9"/>
      <x:c r="M34" s="9"/>
      <x:c r="N34" s="9"/>
      <x:c r="O34" s="9"/>
      <x:c r="P34" s="9"/>
      <x:c r="Q34" s="9"/>
      <x:c r="R34" s="9"/>
      <x:c r="S34" s="25"/>
      <x:c r="T34" s="9"/>
      <x:c r="U34" s="9"/>
      <x:c r="V34" s="9"/>
      <x:c r="W34" s="25"/>
      <x:c r="X34" s="9"/>
      <x:c r="Y34" s="9"/>
      <x:c r="Z34" s="25"/>
      <x:c r="AA34" s="17" t="str">
        <x:f>IF(COUNTA(A34:Z34)=0,"",IF(OR(ISERROR($B$7),ISERROR($B$8),ISERROR($B$9),ISERROR(E34),ISERROR(F34),ISERROR(G34),ISERROR(S34),ISERROR(W34),ISERROR(Z34),ISERROR(K34)),"Check: numeric/date input error",IF(OR(LEN(TRIM(A34&amp;""))=0,NOT(ISTEXT(A34)),NOT(EXACT(A34,TRIM(A34)))),"Check: gap ID missing or untrimmed",IF(OR(ISNUMBER(FIND("*",A34)),ISNUMBER(FIND("?",A34)),ISNUMBER(FIND("~",A34))),"Check: gap ID contains wildcard",IF(COUNTIFS($A$15:$A$74,A34)&gt;1,"Check: duplicate gap ID",IF(OR(LEN(TRIM($B$6&amp;""))=0,NOT(IF(AND(ISNUMBER($B$7),NOT(ISLOGICAL($B$7))),AND($B$7&gt;=1,$B$7&lt;=2958465,MOD($B$7,1)=0),FALSE)),NOT(IF(AND(ISNUMBER($B$8),NOT(ISLOGICAL($B$8))),AND($B$8&gt;=1,$B$8&lt;=2958465,MOD($B$8,1)=0),FALSE)),NOT(IF(AND(ISNUMBER($B$9),NOT(ISLOGICAL($B$9))),AND($B$9&gt;=1,$B$9&lt;=2958465,MOD($B$9,1)=0),FALSE)),$B$7&gt;$B$8),"Check: programme setup",IF(OR(LEN(TRIM(B34&amp;""))=0,LEN(TRIM(C34&amp;""))=0,LEN(TRIM(H34&amp;""))=0,LEN(TRIM(I34&amp;""))=0),"Check: gap or recovery record missing",IF(NOT(OR(EXACT(D34,"Missing record"),EXACT(D34,"Missing value"),EXACT(D34,"Partial coverage"))),"Check: gap type invalid",IF(NOT(OR(EXACT(N34,"Not assessed"),EXACT(N34,"Supported"),EXACT(N34,"Not supported"))),"Check: method review invalid",IF(NOT(OR(EXACT(P34,"Recover records"),EXACT(P34,"Use estimate"),EXACT(P34,"Disclose gap"),EXACT(P34,"Not applicable"),EXACT(P34,"Reject estimate"),EXACT(P34,"Recovered actual"))),"Check: treatment decision invalid",IF(NOT(OR(EXACT(Q34,"Pending"),EXACT(Q34,"Approved"))),"Check: decision state invalid",IF(OR(AND(LEN(E34&amp;"")&gt;0,NOT(IF(AND(ISNUMBER(E34),NOT(ISLOGICAL(E34))),AND(E34&gt;=1,E34&lt;=2958465,MOD(E34,1)=0),FALSE))),AND(LEN(F34&amp;"")&gt;0,NOT(IF(AND(ISNUMBER(F34),NOT(ISLOGICAL(F34))),AND(F34&gt;=1,F34&lt;=2958465,MOD(F34,1)=0),FALSE))),AND(LEN(G34&amp;"")&gt;0,NOT(IF(AND(ISNUMBER(G34),NOT(ISLOGICAL(G34))),AND(G34&gt;=1,G34&lt;=2958465,MOD(G34,1)=0),FALSE))),AND(LEN(S34&amp;"")&gt;0,NOT(IF(AND(ISNUMBER(S34),NOT(ISLOGICAL(S34))),AND(S34&gt;=1,S34&lt;=2958465,MOD(S34,1)=0),FALSE))),AND(LEN(W34&amp;"")&gt;0,NOT(IF(AND(ISNUMBER(W34),NOT(ISLOGICAL(W34))),AND(W34&gt;=1,W34&lt;=2958465,MOD(W34,1)=0),FALSE))),AND(LEN(Z34&amp;"")&gt;0,NOT(IF(AND(ISNUMBER(Z34),NOT(ISLOGICAL(Z34))),AND(Z34&gt;=1,Z34&lt;=2958465,MOD(Z34,1)=0),FALSE)))),"Check: entered date invalid",IF(OR(LEN(E34&amp;"")=0,LEN(F34&amp;"")=0,E34&gt;F34,E34&lt;$B$7,F34&gt;$B$8),"Check: affected period invalid",IF(OR(LEN(G34&amp;"")=0,G34&gt;$B$9),"Check: opened date missing or future",IF(OR(AND(LEN(S34&amp;"")&gt;0,OR(S34&lt;G34,S34&gt;$B$9)),AND(LEN(Z34&amp;"")&gt;0,OR(Z34&lt;G34,Z34&gt;$B$9))),"Check: decision or resolution chronology",IF(AND(LEN(K34&amp;"")&gt;0,NOT(IF(AND(ISNUMBER(K34),NOT(ISLOGICAL(K34))),ABS(K34)&lt;=1000000000000,FALSE))),"Check: candidate value invalid",IF(AND(OR(LEN(K34&amp;"")&gt;0,EXACT(P34,"Use estimate"),EXACT(P34,"Reject estimate")),OR(LEN(TRIM(L34&amp;""))=0,NOT(EXACT(L34,TRIM(L34))),LEN(TRIM(M34&amp;""))=0,LEN(TRIM(O34&amp;""))=0)),"Check: candidate method or unit missing",IF(AND(EXACT(P34,"Use estimate"),OR(LEN(K34&amp;"")=0,LEN(TRIM(J34&amp;""))=0,LEN(TRIM(X34&amp;""))=0)),"Check: estimate value evidence or trigger missing",IF(AND(EXACT(Q34,"Approved"),OR(LEN(TRIM(R34&amp;""))=0,LEN(S34&amp;"")=0,LEN(TRIM(T34&amp;""))=0,LEN(TRIM(U34&amp;""))=0)),"Check: approval record incomplete",IF(AND(EXACT(Q34,"Approved"),EXACT(P34,"Use estimate"),NOT(EXACT(N34,"Supported"))),"Check: estimate method not supported",IF(AND(EXACT(Q34,"Approved"),EXACT(P34,"Recovered actual"),LEN(TRIM(Y34&amp;""))=0),"Check: recovered source missing",IF(AND(LEN(Z34&amp;"")&gt;0,OR(NOT(EXACT(Q34,"Approved")),NOT(OR(EXACT(P34,"Use estimate"),EXACT(P34,"Disclose gap"),EXACT(P34,"Not applicable"),EXACT(P34,"Recovered actual"))),LEN(TRIM(Y34&amp;""))=0,LEN(S34&amp;"")=0,Z34&lt;S34)),"Check: resolution record inconsistent",IF(AND(LEN(Z34&amp;"")=0,OR(LEN(TRIM(V34&amp;""))=0,LEN(W34&amp;"")=0)),"Check: open action or due date missing","Recorded")))))))))))))))))))))))</x:f>
      </x:c>
      <x:c r="AB34" s="17" t="str">
        <x:f>IF(AA34="Recorded",IF(AND(AA34="Recorded",LEN(Z34&amp;"")=0),$B$9-G34,""),"")</x:f>
      </x:c>
      <x:c r="AC34" s="17" t="str">
        <x:f>IF(LEN(AA34&amp;"")=0,"",IF(AA34&lt;&gt;"Recorded","Check: resolve input issue",IF(NOT(EXACT(Q34,"Approved")),"Decision pending",IF(LEN(Z34&amp;"")&gt;0,IF(EXACT(P34,"Use estimate"),"Resolved using estimate",IF(EXACT(P34,"Recovered actual"),"Resolved with actual evidence",IF(EXACT(P34,"Not applicable"),"N.A. decision recorded","Gap disclosure recorded"))),IF(EXACT(P34,"Use estimate"),"Estimate approved; action open",IF(EXACT(P34,"Reject estimate"),"Estimate rejected; gap open",IF(EXACT(P34,"Recover records"),"Recovery action open","Approved decision; action open")))))))</x:f>
      </x:c>
      <x:c r="AD34" s="19" t="str">
        <x:f>IF(AA34="Recorded",IF(AND(AA34="Recorded",EXACT(Q34,"Approved"),EXACT(P34,"Use estimate")),K34,""),"")</x:f>
      </x:c>
    </x:row>
    <x:row r="35" ht="52" customHeight="1">
      <x:c r="A35" s="9"/>
      <x:c r="B35" s="9"/>
      <x:c r="C35" s="9"/>
      <x:c r="D35" s="9"/>
      <x:c r="E35" s="25"/>
      <x:c r="F35" s="25"/>
      <x:c r="G35" s="25"/>
      <x:c r="H35" s="9"/>
      <x:c r="I35" s="9"/>
      <x:c r="J35" s="9"/>
      <x:c r="K35" s="25"/>
      <x:c r="L35" s="9"/>
      <x:c r="M35" s="9"/>
      <x:c r="N35" s="9"/>
      <x:c r="O35" s="9"/>
      <x:c r="P35" s="9"/>
      <x:c r="Q35" s="9"/>
      <x:c r="R35" s="9"/>
      <x:c r="S35" s="25"/>
      <x:c r="T35" s="9"/>
      <x:c r="U35" s="9"/>
      <x:c r="V35" s="9"/>
      <x:c r="W35" s="25"/>
      <x:c r="X35" s="9"/>
      <x:c r="Y35" s="9"/>
      <x:c r="Z35" s="25"/>
      <x:c r="AA35" s="17" t="str">
        <x:f>IF(COUNTA(A35:Z35)=0,"",IF(OR(ISERROR($B$7),ISERROR($B$8),ISERROR($B$9),ISERROR(E35),ISERROR(F35),ISERROR(G35),ISERROR(S35),ISERROR(W35),ISERROR(Z35),ISERROR(K35)),"Check: numeric/date input error",IF(OR(LEN(TRIM(A35&amp;""))=0,NOT(ISTEXT(A35)),NOT(EXACT(A35,TRIM(A35)))),"Check: gap ID missing or untrimmed",IF(OR(ISNUMBER(FIND("*",A35)),ISNUMBER(FIND("?",A35)),ISNUMBER(FIND("~",A35))),"Check: gap ID contains wildcard",IF(COUNTIFS($A$15:$A$74,A35)&gt;1,"Check: duplicate gap ID",IF(OR(LEN(TRIM($B$6&amp;""))=0,NOT(IF(AND(ISNUMBER($B$7),NOT(ISLOGICAL($B$7))),AND($B$7&gt;=1,$B$7&lt;=2958465,MOD($B$7,1)=0),FALSE)),NOT(IF(AND(ISNUMBER($B$8),NOT(ISLOGICAL($B$8))),AND($B$8&gt;=1,$B$8&lt;=2958465,MOD($B$8,1)=0),FALSE)),NOT(IF(AND(ISNUMBER($B$9),NOT(ISLOGICAL($B$9))),AND($B$9&gt;=1,$B$9&lt;=2958465,MOD($B$9,1)=0),FALSE)),$B$7&gt;$B$8),"Check: programme setup",IF(OR(LEN(TRIM(B35&amp;""))=0,LEN(TRIM(C35&amp;""))=0,LEN(TRIM(H35&amp;""))=0,LEN(TRIM(I35&amp;""))=0),"Check: gap or recovery record missing",IF(NOT(OR(EXACT(D35,"Missing record"),EXACT(D35,"Missing value"),EXACT(D35,"Partial coverage"))),"Check: gap type invalid",IF(NOT(OR(EXACT(N35,"Not assessed"),EXACT(N35,"Supported"),EXACT(N35,"Not supported"))),"Check: method review invalid",IF(NOT(OR(EXACT(P35,"Recover records"),EXACT(P35,"Use estimate"),EXACT(P35,"Disclose gap"),EXACT(P35,"Not applicable"),EXACT(P35,"Reject estimate"),EXACT(P35,"Recovered actual"))),"Check: treatment decision invalid",IF(NOT(OR(EXACT(Q35,"Pending"),EXACT(Q35,"Approved"))),"Check: decision state invalid",IF(OR(AND(LEN(E35&amp;"")&gt;0,NOT(IF(AND(ISNUMBER(E35),NOT(ISLOGICAL(E35))),AND(E35&gt;=1,E35&lt;=2958465,MOD(E35,1)=0),FALSE))),AND(LEN(F35&amp;"")&gt;0,NOT(IF(AND(ISNUMBER(F35),NOT(ISLOGICAL(F35))),AND(F35&gt;=1,F35&lt;=2958465,MOD(F35,1)=0),FALSE))),AND(LEN(G35&amp;"")&gt;0,NOT(IF(AND(ISNUMBER(G35),NOT(ISLOGICAL(G35))),AND(G35&gt;=1,G35&lt;=2958465,MOD(G35,1)=0),FALSE))),AND(LEN(S35&amp;"")&gt;0,NOT(IF(AND(ISNUMBER(S35),NOT(ISLOGICAL(S35))),AND(S35&gt;=1,S35&lt;=2958465,MOD(S35,1)=0),FALSE))),AND(LEN(W35&amp;"")&gt;0,NOT(IF(AND(ISNUMBER(W35),NOT(ISLOGICAL(W35))),AND(W35&gt;=1,W35&lt;=2958465,MOD(W35,1)=0),FALSE))),AND(LEN(Z35&amp;"")&gt;0,NOT(IF(AND(ISNUMBER(Z35),NOT(ISLOGICAL(Z35))),AND(Z35&gt;=1,Z35&lt;=2958465,MOD(Z35,1)=0),FALSE)))),"Check: entered date invalid",IF(OR(LEN(E35&amp;"")=0,LEN(F35&amp;"")=0,E35&gt;F35,E35&lt;$B$7,F35&gt;$B$8),"Check: affected period invalid",IF(OR(LEN(G35&amp;"")=0,G35&gt;$B$9),"Check: opened date missing or future",IF(OR(AND(LEN(S35&amp;"")&gt;0,OR(S35&lt;G35,S35&gt;$B$9)),AND(LEN(Z35&amp;"")&gt;0,OR(Z35&lt;G35,Z35&gt;$B$9))),"Check: decision or resolution chronology",IF(AND(LEN(K35&amp;"")&gt;0,NOT(IF(AND(ISNUMBER(K35),NOT(ISLOGICAL(K35))),ABS(K35)&lt;=1000000000000,FALSE))),"Check: candidate value invalid",IF(AND(OR(LEN(K35&amp;"")&gt;0,EXACT(P35,"Use estimate"),EXACT(P35,"Reject estimate")),OR(LEN(TRIM(L35&amp;""))=0,NOT(EXACT(L35,TRIM(L35))),LEN(TRIM(M35&amp;""))=0,LEN(TRIM(O35&amp;""))=0)),"Check: candidate method or unit missing",IF(AND(EXACT(P35,"Use estimate"),OR(LEN(K35&amp;"")=0,LEN(TRIM(J35&amp;""))=0,LEN(TRIM(X35&amp;""))=0)),"Check: estimate value evidence or trigger missing",IF(AND(EXACT(Q35,"Approved"),OR(LEN(TRIM(R35&amp;""))=0,LEN(S35&amp;"")=0,LEN(TRIM(T35&amp;""))=0,LEN(TRIM(U35&amp;""))=0)),"Check: approval record incomplete",IF(AND(EXACT(Q35,"Approved"),EXACT(P35,"Use estimate"),NOT(EXACT(N35,"Supported"))),"Check: estimate method not supported",IF(AND(EXACT(Q35,"Approved"),EXACT(P35,"Recovered actual"),LEN(TRIM(Y35&amp;""))=0),"Check: recovered source missing",IF(AND(LEN(Z35&amp;"")&gt;0,OR(NOT(EXACT(Q35,"Approved")),NOT(OR(EXACT(P35,"Use estimate"),EXACT(P35,"Disclose gap"),EXACT(P35,"Not applicable"),EXACT(P35,"Recovered actual"))),LEN(TRIM(Y35&amp;""))=0,LEN(S35&amp;"")=0,Z35&lt;S35)),"Check: resolution record inconsistent",IF(AND(LEN(Z35&amp;"")=0,OR(LEN(TRIM(V35&amp;""))=0,LEN(W35&amp;"")=0)),"Check: open action or due date missing","Recorded")))))))))))))))))))))))</x:f>
      </x:c>
      <x:c r="AB35" s="17" t="str">
        <x:f>IF(AA35="Recorded",IF(AND(AA35="Recorded",LEN(Z35&amp;"")=0),$B$9-G35,""),"")</x:f>
      </x:c>
      <x:c r="AC35" s="17" t="str">
        <x:f>IF(LEN(AA35&amp;"")=0,"",IF(AA35&lt;&gt;"Recorded","Check: resolve input issue",IF(NOT(EXACT(Q35,"Approved")),"Decision pending",IF(LEN(Z35&amp;"")&gt;0,IF(EXACT(P35,"Use estimate"),"Resolved using estimate",IF(EXACT(P35,"Recovered actual"),"Resolved with actual evidence",IF(EXACT(P35,"Not applicable"),"N.A. decision recorded","Gap disclosure recorded"))),IF(EXACT(P35,"Use estimate"),"Estimate approved; action open",IF(EXACT(P35,"Reject estimate"),"Estimate rejected; gap open",IF(EXACT(P35,"Recover records"),"Recovery action open","Approved decision; action open")))))))</x:f>
      </x:c>
      <x:c r="AD35" s="19" t="str">
        <x:f>IF(AA35="Recorded",IF(AND(AA35="Recorded",EXACT(Q35,"Approved"),EXACT(P35,"Use estimate")),K35,""),"")</x:f>
      </x:c>
    </x:row>
    <x:row r="36" ht="52" customHeight="1">
      <x:c r="A36" s="9"/>
      <x:c r="B36" s="9"/>
      <x:c r="C36" s="9"/>
      <x:c r="D36" s="9"/>
      <x:c r="E36" s="25"/>
      <x:c r="F36" s="25"/>
      <x:c r="G36" s="25"/>
      <x:c r="H36" s="9"/>
      <x:c r="I36" s="9"/>
      <x:c r="J36" s="9"/>
      <x:c r="K36" s="25"/>
      <x:c r="L36" s="9"/>
      <x:c r="M36" s="9"/>
      <x:c r="N36" s="9"/>
      <x:c r="O36" s="9"/>
      <x:c r="P36" s="9"/>
      <x:c r="Q36" s="9"/>
      <x:c r="R36" s="9"/>
      <x:c r="S36" s="25"/>
      <x:c r="T36" s="9"/>
      <x:c r="U36" s="9"/>
      <x:c r="V36" s="9"/>
      <x:c r="W36" s="25"/>
      <x:c r="X36" s="9"/>
      <x:c r="Y36" s="9"/>
      <x:c r="Z36" s="25"/>
      <x:c r="AA36" s="17" t="str">
        <x:f>IF(COUNTA(A36:Z36)=0,"",IF(OR(ISERROR($B$7),ISERROR($B$8),ISERROR($B$9),ISERROR(E36),ISERROR(F36),ISERROR(G36),ISERROR(S36),ISERROR(W36),ISERROR(Z36),ISERROR(K36)),"Check: numeric/date input error",IF(OR(LEN(TRIM(A36&amp;""))=0,NOT(ISTEXT(A36)),NOT(EXACT(A36,TRIM(A36)))),"Check: gap ID missing or untrimmed",IF(OR(ISNUMBER(FIND("*",A36)),ISNUMBER(FIND("?",A36)),ISNUMBER(FIND("~",A36))),"Check: gap ID contains wildcard",IF(COUNTIFS($A$15:$A$74,A36)&gt;1,"Check: duplicate gap ID",IF(OR(LEN(TRIM($B$6&amp;""))=0,NOT(IF(AND(ISNUMBER($B$7),NOT(ISLOGICAL($B$7))),AND($B$7&gt;=1,$B$7&lt;=2958465,MOD($B$7,1)=0),FALSE)),NOT(IF(AND(ISNUMBER($B$8),NOT(ISLOGICAL($B$8))),AND($B$8&gt;=1,$B$8&lt;=2958465,MOD($B$8,1)=0),FALSE)),NOT(IF(AND(ISNUMBER($B$9),NOT(ISLOGICAL($B$9))),AND($B$9&gt;=1,$B$9&lt;=2958465,MOD($B$9,1)=0),FALSE)),$B$7&gt;$B$8),"Check: programme setup",IF(OR(LEN(TRIM(B36&amp;""))=0,LEN(TRIM(C36&amp;""))=0,LEN(TRIM(H36&amp;""))=0,LEN(TRIM(I36&amp;""))=0),"Check: gap or recovery record missing",IF(NOT(OR(EXACT(D36,"Missing record"),EXACT(D36,"Missing value"),EXACT(D36,"Partial coverage"))),"Check: gap type invalid",IF(NOT(OR(EXACT(N36,"Not assessed"),EXACT(N36,"Supported"),EXACT(N36,"Not supported"))),"Check: method review invalid",IF(NOT(OR(EXACT(P36,"Recover records"),EXACT(P36,"Use estimate"),EXACT(P36,"Disclose gap"),EXACT(P36,"Not applicable"),EXACT(P36,"Reject estimate"),EXACT(P36,"Recovered actual"))),"Check: treatment decision invalid",IF(NOT(OR(EXACT(Q36,"Pending"),EXACT(Q36,"Approved"))),"Check: decision state invalid",IF(OR(AND(LEN(E36&amp;"")&gt;0,NOT(IF(AND(ISNUMBER(E36),NOT(ISLOGICAL(E36))),AND(E36&gt;=1,E36&lt;=2958465,MOD(E36,1)=0),FALSE))),AND(LEN(F36&amp;"")&gt;0,NOT(IF(AND(ISNUMBER(F36),NOT(ISLOGICAL(F36))),AND(F36&gt;=1,F36&lt;=2958465,MOD(F36,1)=0),FALSE))),AND(LEN(G36&amp;"")&gt;0,NOT(IF(AND(ISNUMBER(G36),NOT(ISLOGICAL(G36))),AND(G36&gt;=1,G36&lt;=2958465,MOD(G36,1)=0),FALSE))),AND(LEN(S36&amp;"")&gt;0,NOT(IF(AND(ISNUMBER(S36),NOT(ISLOGICAL(S36))),AND(S36&gt;=1,S36&lt;=2958465,MOD(S36,1)=0),FALSE))),AND(LEN(W36&amp;"")&gt;0,NOT(IF(AND(ISNUMBER(W36),NOT(ISLOGICAL(W36))),AND(W36&gt;=1,W36&lt;=2958465,MOD(W36,1)=0),FALSE))),AND(LEN(Z36&amp;"")&gt;0,NOT(IF(AND(ISNUMBER(Z36),NOT(ISLOGICAL(Z36))),AND(Z36&gt;=1,Z36&lt;=2958465,MOD(Z36,1)=0),FALSE)))),"Check: entered date invalid",IF(OR(LEN(E36&amp;"")=0,LEN(F36&amp;"")=0,E36&gt;F36,E36&lt;$B$7,F36&gt;$B$8),"Check: affected period invalid",IF(OR(LEN(G36&amp;"")=0,G36&gt;$B$9),"Check: opened date missing or future",IF(OR(AND(LEN(S36&amp;"")&gt;0,OR(S36&lt;G36,S36&gt;$B$9)),AND(LEN(Z36&amp;"")&gt;0,OR(Z36&lt;G36,Z36&gt;$B$9))),"Check: decision or resolution chronology",IF(AND(LEN(K36&amp;"")&gt;0,NOT(IF(AND(ISNUMBER(K36),NOT(ISLOGICAL(K36))),ABS(K36)&lt;=1000000000000,FALSE))),"Check: candidate value invalid",IF(AND(OR(LEN(K36&amp;"")&gt;0,EXACT(P36,"Use estimate"),EXACT(P36,"Reject estimate")),OR(LEN(TRIM(L36&amp;""))=0,NOT(EXACT(L36,TRIM(L36))),LEN(TRIM(M36&amp;""))=0,LEN(TRIM(O36&amp;""))=0)),"Check: candidate method or unit missing",IF(AND(EXACT(P36,"Use estimate"),OR(LEN(K36&amp;"")=0,LEN(TRIM(J36&amp;""))=0,LEN(TRIM(X36&amp;""))=0)),"Check: estimate value evidence or trigger missing",IF(AND(EXACT(Q36,"Approved"),OR(LEN(TRIM(R36&amp;""))=0,LEN(S36&amp;"")=0,LEN(TRIM(T36&amp;""))=0,LEN(TRIM(U36&amp;""))=0)),"Check: approval record incomplete",IF(AND(EXACT(Q36,"Approved"),EXACT(P36,"Use estimate"),NOT(EXACT(N36,"Supported"))),"Check: estimate method not supported",IF(AND(EXACT(Q36,"Approved"),EXACT(P36,"Recovered actual"),LEN(TRIM(Y36&amp;""))=0),"Check: recovered source missing",IF(AND(LEN(Z36&amp;"")&gt;0,OR(NOT(EXACT(Q36,"Approved")),NOT(OR(EXACT(P36,"Use estimate"),EXACT(P36,"Disclose gap"),EXACT(P36,"Not applicable"),EXACT(P36,"Recovered actual"))),LEN(TRIM(Y36&amp;""))=0,LEN(S36&amp;"")=0,Z36&lt;S36)),"Check: resolution record inconsistent",IF(AND(LEN(Z36&amp;"")=0,OR(LEN(TRIM(V36&amp;""))=0,LEN(W36&amp;"")=0)),"Check: open action or due date missing","Recorded")))))))))))))))))))))))</x:f>
      </x:c>
      <x:c r="AB36" s="17" t="str">
        <x:f>IF(AA36="Recorded",IF(AND(AA36="Recorded",LEN(Z36&amp;"")=0),$B$9-G36,""),"")</x:f>
      </x:c>
      <x:c r="AC36" s="17" t="str">
        <x:f>IF(LEN(AA36&amp;"")=0,"",IF(AA36&lt;&gt;"Recorded","Check: resolve input issue",IF(NOT(EXACT(Q36,"Approved")),"Decision pending",IF(LEN(Z36&amp;"")&gt;0,IF(EXACT(P36,"Use estimate"),"Resolved using estimate",IF(EXACT(P36,"Recovered actual"),"Resolved with actual evidence",IF(EXACT(P36,"Not applicable"),"N.A. decision recorded","Gap disclosure recorded"))),IF(EXACT(P36,"Use estimate"),"Estimate approved; action open",IF(EXACT(P36,"Reject estimate"),"Estimate rejected; gap open",IF(EXACT(P36,"Recover records"),"Recovery action open","Approved decision; action open")))))))</x:f>
      </x:c>
      <x:c r="AD36" s="19" t="str">
        <x:f>IF(AA36="Recorded",IF(AND(AA36="Recorded",EXACT(Q36,"Approved"),EXACT(P36,"Use estimate")),K36,""),"")</x:f>
      </x:c>
    </x:row>
    <x:row r="37" ht="52" customHeight="1">
      <x:c r="A37" s="9"/>
      <x:c r="B37" s="9"/>
      <x:c r="C37" s="9"/>
      <x:c r="D37" s="9"/>
      <x:c r="E37" s="25"/>
      <x:c r="F37" s="25"/>
      <x:c r="G37" s="25"/>
      <x:c r="H37" s="9"/>
      <x:c r="I37" s="9"/>
      <x:c r="J37" s="9"/>
      <x:c r="K37" s="25"/>
      <x:c r="L37" s="9"/>
      <x:c r="M37" s="9"/>
      <x:c r="N37" s="9"/>
      <x:c r="O37" s="9"/>
      <x:c r="P37" s="9"/>
      <x:c r="Q37" s="9"/>
      <x:c r="R37" s="9"/>
      <x:c r="S37" s="25"/>
      <x:c r="T37" s="9"/>
      <x:c r="U37" s="9"/>
      <x:c r="V37" s="9"/>
      <x:c r="W37" s="25"/>
      <x:c r="X37" s="9"/>
      <x:c r="Y37" s="9"/>
      <x:c r="Z37" s="25"/>
      <x:c r="AA37" s="17" t="str">
        <x:f>IF(COUNTA(A37:Z37)=0,"",IF(OR(ISERROR($B$7),ISERROR($B$8),ISERROR($B$9),ISERROR(E37),ISERROR(F37),ISERROR(G37),ISERROR(S37),ISERROR(W37),ISERROR(Z37),ISERROR(K37)),"Check: numeric/date input error",IF(OR(LEN(TRIM(A37&amp;""))=0,NOT(ISTEXT(A37)),NOT(EXACT(A37,TRIM(A37)))),"Check: gap ID missing or untrimmed",IF(OR(ISNUMBER(FIND("*",A37)),ISNUMBER(FIND("?",A37)),ISNUMBER(FIND("~",A37))),"Check: gap ID contains wildcard",IF(COUNTIFS($A$15:$A$74,A37)&gt;1,"Check: duplicate gap ID",IF(OR(LEN(TRIM($B$6&amp;""))=0,NOT(IF(AND(ISNUMBER($B$7),NOT(ISLOGICAL($B$7))),AND($B$7&gt;=1,$B$7&lt;=2958465,MOD($B$7,1)=0),FALSE)),NOT(IF(AND(ISNUMBER($B$8),NOT(ISLOGICAL($B$8))),AND($B$8&gt;=1,$B$8&lt;=2958465,MOD($B$8,1)=0),FALSE)),NOT(IF(AND(ISNUMBER($B$9),NOT(ISLOGICAL($B$9))),AND($B$9&gt;=1,$B$9&lt;=2958465,MOD($B$9,1)=0),FALSE)),$B$7&gt;$B$8),"Check: programme setup",IF(OR(LEN(TRIM(B37&amp;""))=0,LEN(TRIM(C37&amp;""))=0,LEN(TRIM(H37&amp;""))=0,LEN(TRIM(I37&amp;""))=0),"Check: gap or recovery record missing",IF(NOT(OR(EXACT(D37,"Missing record"),EXACT(D37,"Missing value"),EXACT(D37,"Partial coverage"))),"Check: gap type invalid",IF(NOT(OR(EXACT(N37,"Not assessed"),EXACT(N37,"Supported"),EXACT(N37,"Not supported"))),"Check: method review invalid",IF(NOT(OR(EXACT(P37,"Recover records"),EXACT(P37,"Use estimate"),EXACT(P37,"Disclose gap"),EXACT(P37,"Not applicable"),EXACT(P37,"Reject estimate"),EXACT(P37,"Recovered actual"))),"Check: treatment decision invalid",IF(NOT(OR(EXACT(Q37,"Pending"),EXACT(Q37,"Approved"))),"Check: decision state invalid",IF(OR(AND(LEN(E37&amp;"")&gt;0,NOT(IF(AND(ISNUMBER(E37),NOT(ISLOGICAL(E37))),AND(E37&gt;=1,E37&lt;=2958465,MOD(E37,1)=0),FALSE))),AND(LEN(F37&amp;"")&gt;0,NOT(IF(AND(ISNUMBER(F37),NOT(ISLOGICAL(F37))),AND(F37&gt;=1,F37&lt;=2958465,MOD(F37,1)=0),FALSE))),AND(LEN(G37&amp;"")&gt;0,NOT(IF(AND(ISNUMBER(G37),NOT(ISLOGICAL(G37))),AND(G37&gt;=1,G37&lt;=2958465,MOD(G37,1)=0),FALSE))),AND(LEN(S37&amp;"")&gt;0,NOT(IF(AND(ISNUMBER(S37),NOT(ISLOGICAL(S37))),AND(S37&gt;=1,S37&lt;=2958465,MOD(S37,1)=0),FALSE))),AND(LEN(W37&amp;"")&gt;0,NOT(IF(AND(ISNUMBER(W37),NOT(ISLOGICAL(W37))),AND(W37&gt;=1,W37&lt;=2958465,MOD(W37,1)=0),FALSE))),AND(LEN(Z37&amp;"")&gt;0,NOT(IF(AND(ISNUMBER(Z37),NOT(ISLOGICAL(Z37))),AND(Z37&gt;=1,Z37&lt;=2958465,MOD(Z37,1)=0),FALSE)))),"Check: entered date invalid",IF(OR(LEN(E37&amp;"")=0,LEN(F37&amp;"")=0,E37&gt;F37,E37&lt;$B$7,F37&gt;$B$8),"Check: affected period invalid",IF(OR(LEN(G37&amp;"")=0,G37&gt;$B$9),"Check: opened date missing or future",IF(OR(AND(LEN(S37&amp;"")&gt;0,OR(S37&lt;G37,S37&gt;$B$9)),AND(LEN(Z37&amp;"")&gt;0,OR(Z37&lt;G37,Z37&gt;$B$9))),"Check: decision or resolution chronology",IF(AND(LEN(K37&amp;"")&gt;0,NOT(IF(AND(ISNUMBER(K37),NOT(ISLOGICAL(K37))),ABS(K37)&lt;=1000000000000,FALSE))),"Check: candidate value invalid",IF(AND(OR(LEN(K37&amp;"")&gt;0,EXACT(P37,"Use estimate"),EXACT(P37,"Reject estimate")),OR(LEN(TRIM(L37&amp;""))=0,NOT(EXACT(L37,TRIM(L37))),LEN(TRIM(M37&amp;""))=0,LEN(TRIM(O37&amp;""))=0)),"Check: candidate method or unit missing",IF(AND(EXACT(P37,"Use estimate"),OR(LEN(K37&amp;"")=0,LEN(TRIM(J37&amp;""))=0,LEN(TRIM(X37&amp;""))=0)),"Check: estimate value evidence or trigger missing",IF(AND(EXACT(Q37,"Approved"),OR(LEN(TRIM(R37&amp;""))=0,LEN(S37&amp;"")=0,LEN(TRIM(T37&amp;""))=0,LEN(TRIM(U37&amp;""))=0)),"Check: approval record incomplete",IF(AND(EXACT(Q37,"Approved"),EXACT(P37,"Use estimate"),NOT(EXACT(N37,"Supported"))),"Check: estimate method not supported",IF(AND(EXACT(Q37,"Approved"),EXACT(P37,"Recovered actual"),LEN(TRIM(Y37&amp;""))=0),"Check: recovered source missing",IF(AND(LEN(Z37&amp;"")&gt;0,OR(NOT(EXACT(Q37,"Approved")),NOT(OR(EXACT(P37,"Use estimate"),EXACT(P37,"Disclose gap"),EXACT(P37,"Not applicable"),EXACT(P37,"Recovered actual"))),LEN(TRIM(Y37&amp;""))=0,LEN(S37&amp;"")=0,Z37&lt;S37)),"Check: resolution record inconsistent",IF(AND(LEN(Z37&amp;"")=0,OR(LEN(TRIM(V37&amp;""))=0,LEN(W37&amp;"")=0)),"Check: open action or due date missing","Recorded")))))))))))))))))))))))</x:f>
      </x:c>
      <x:c r="AB37" s="17" t="str">
        <x:f>IF(AA37="Recorded",IF(AND(AA37="Recorded",LEN(Z37&amp;"")=0),$B$9-G37,""),"")</x:f>
      </x:c>
      <x:c r="AC37" s="17" t="str">
        <x:f>IF(LEN(AA37&amp;"")=0,"",IF(AA37&lt;&gt;"Recorded","Check: resolve input issue",IF(NOT(EXACT(Q37,"Approved")),"Decision pending",IF(LEN(Z37&amp;"")&gt;0,IF(EXACT(P37,"Use estimate"),"Resolved using estimate",IF(EXACT(P37,"Recovered actual"),"Resolved with actual evidence",IF(EXACT(P37,"Not applicable"),"N.A. decision recorded","Gap disclosure recorded"))),IF(EXACT(P37,"Use estimate"),"Estimate approved; action open",IF(EXACT(P37,"Reject estimate"),"Estimate rejected; gap open",IF(EXACT(P37,"Recover records"),"Recovery action open","Approved decision; action open")))))))</x:f>
      </x:c>
      <x:c r="AD37" s="19" t="str">
        <x:f>IF(AA37="Recorded",IF(AND(AA37="Recorded",EXACT(Q37,"Approved"),EXACT(P37,"Use estimate")),K37,""),"")</x:f>
      </x:c>
    </x:row>
    <x:row r="38" ht="52" customHeight="1">
      <x:c r="A38" s="9"/>
      <x:c r="B38" s="9"/>
      <x:c r="C38" s="9"/>
      <x:c r="D38" s="9"/>
      <x:c r="E38" s="25"/>
      <x:c r="F38" s="25"/>
      <x:c r="G38" s="25"/>
      <x:c r="H38" s="9"/>
      <x:c r="I38" s="9"/>
      <x:c r="J38" s="9"/>
      <x:c r="K38" s="25"/>
      <x:c r="L38" s="9"/>
      <x:c r="M38" s="9"/>
      <x:c r="N38" s="9"/>
      <x:c r="O38" s="9"/>
      <x:c r="P38" s="9"/>
      <x:c r="Q38" s="9"/>
      <x:c r="R38" s="9"/>
      <x:c r="S38" s="25"/>
      <x:c r="T38" s="9"/>
      <x:c r="U38" s="9"/>
      <x:c r="V38" s="9"/>
      <x:c r="W38" s="25"/>
      <x:c r="X38" s="9"/>
      <x:c r="Y38" s="9"/>
      <x:c r="Z38" s="25"/>
      <x:c r="AA38" s="17" t="str">
        <x:f>IF(COUNTA(A38:Z38)=0,"",IF(OR(ISERROR($B$7),ISERROR($B$8),ISERROR($B$9),ISERROR(E38),ISERROR(F38),ISERROR(G38),ISERROR(S38),ISERROR(W38),ISERROR(Z38),ISERROR(K38)),"Check: numeric/date input error",IF(OR(LEN(TRIM(A38&amp;""))=0,NOT(ISTEXT(A38)),NOT(EXACT(A38,TRIM(A38)))),"Check: gap ID missing or untrimmed",IF(OR(ISNUMBER(FIND("*",A38)),ISNUMBER(FIND("?",A38)),ISNUMBER(FIND("~",A38))),"Check: gap ID contains wildcard",IF(COUNTIFS($A$15:$A$74,A38)&gt;1,"Check: duplicate gap ID",IF(OR(LEN(TRIM($B$6&amp;""))=0,NOT(IF(AND(ISNUMBER($B$7),NOT(ISLOGICAL($B$7))),AND($B$7&gt;=1,$B$7&lt;=2958465,MOD($B$7,1)=0),FALSE)),NOT(IF(AND(ISNUMBER($B$8),NOT(ISLOGICAL($B$8))),AND($B$8&gt;=1,$B$8&lt;=2958465,MOD($B$8,1)=0),FALSE)),NOT(IF(AND(ISNUMBER($B$9),NOT(ISLOGICAL($B$9))),AND($B$9&gt;=1,$B$9&lt;=2958465,MOD($B$9,1)=0),FALSE)),$B$7&gt;$B$8),"Check: programme setup",IF(OR(LEN(TRIM(B38&amp;""))=0,LEN(TRIM(C38&amp;""))=0,LEN(TRIM(H38&amp;""))=0,LEN(TRIM(I38&amp;""))=0),"Check: gap or recovery record missing",IF(NOT(OR(EXACT(D38,"Missing record"),EXACT(D38,"Missing value"),EXACT(D38,"Partial coverage"))),"Check: gap type invalid",IF(NOT(OR(EXACT(N38,"Not assessed"),EXACT(N38,"Supported"),EXACT(N38,"Not supported"))),"Check: method review invalid",IF(NOT(OR(EXACT(P38,"Recover records"),EXACT(P38,"Use estimate"),EXACT(P38,"Disclose gap"),EXACT(P38,"Not applicable"),EXACT(P38,"Reject estimate"),EXACT(P38,"Recovered actual"))),"Check: treatment decision invalid",IF(NOT(OR(EXACT(Q38,"Pending"),EXACT(Q38,"Approved"))),"Check: decision state invalid",IF(OR(AND(LEN(E38&amp;"")&gt;0,NOT(IF(AND(ISNUMBER(E38),NOT(ISLOGICAL(E38))),AND(E38&gt;=1,E38&lt;=2958465,MOD(E38,1)=0),FALSE))),AND(LEN(F38&amp;"")&gt;0,NOT(IF(AND(ISNUMBER(F38),NOT(ISLOGICAL(F38))),AND(F38&gt;=1,F38&lt;=2958465,MOD(F38,1)=0),FALSE))),AND(LEN(G38&amp;"")&gt;0,NOT(IF(AND(ISNUMBER(G38),NOT(ISLOGICAL(G38))),AND(G38&gt;=1,G38&lt;=2958465,MOD(G38,1)=0),FALSE))),AND(LEN(S38&amp;"")&gt;0,NOT(IF(AND(ISNUMBER(S38),NOT(ISLOGICAL(S38))),AND(S38&gt;=1,S38&lt;=2958465,MOD(S38,1)=0),FALSE))),AND(LEN(W38&amp;"")&gt;0,NOT(IF(AND(ISNUMBER(W38),NOT(ISLOGICAL(W38))),AND(W38&gt;=1,W38&lt;=2958465,MOD(W38,1)=0),FALSE))),AND(LEN(Z38&amp;"")&gt;0,NOT(IF(AND(ISNUMBER(Z38),NOT(ISLOGICAL(Z38))),AND(Z38&gt;=1,Z38&lt;=2958465,MOD(Z38,1)=0),FALSE)))),"Check: entered date invalid",IF(OR(LEN(E38&amp;"")=0,LEN(F38&amp;"")=0,E38&gt;F38,E38&lt;$B$7,F38&gt;$B$8),"Check: affected period invalid",IF(OR(LEN(G38&amp;"")=0,G38&gt;$B$9),"Check: opened date missing or future",IF(OR(AND(LEN(S38&amp;"")&gt;0,OR(S38&lt;G38,S38&gt;$B$9)),AND(LEN(Z38&amp;"")&gt;0,OR(Z38&lt;G38,Z38&gt;$B$9))),"Check: decision or resolution chronology",IF(AND(LEN(K38&amp;"")&gt;0,NOT(IF(AND(ISNUMBER(K38),NOT(ISLOGICAL(K38))),ABS(K38)&lt;=1000000000000,FALSE))),"Check: candidate value invalid",IF(AND(OR(LEN(K38&amp;"")&gt;0,EXACT(P38,"Use estimate"),EXACT(P38,"Reject estimate")),OR(LEN(TRIM(L38&amp;""))=0,NOT(EXACT(L38,TRIM(L38))),LEN(TRIM(M38&amp;""))=0,LEN(TRIM(O38&amp;""))=0)),"Check: candidate method or unit missing",IF(AND(EXACT(P38,"Use estimate"),OR(LEN(K38&amp;"")=0,LEN(TRIM(J38&amp;""))=0,LEN(TRIM(X38&amp;""))=0)),"Check: estimate value evidence or trigger missing",IF(AND(EXACT(Q38,"Approved"),OR(LEN(TRIM(R38&amp;""))=0,LEN(S38&amp;"")=0,LEN(TRIM(T38&amp;""))=0,LEN(TRIM(U38&amp;""))=0)),"Check: approval record incomplete",IF(AND(EXACT(Q38,"Approved"),EXACT(P38,"Use estimate"),NOT(EXACT(N38,"Supported"))),"Check: estimate method not supported",IF(AND(EXACT(Q38,"Approved"),EXACT(P38,"Recovered actual"),LEN(TRIM(Y38&amp;""))=0),"Check: recovered source missing",IF(AND(LEN(Z38&amp;"")&gt;0,OR(NOT(EXACT(Q38,"Approved")),NOT(OR(EXACT(P38,"Use estimate"),EXACT(P38,"Disclose gap"),EXACT(P38,"Not applicable"),EXACT(P38,"Recovered actual"))),LEN(TRIM(Y38&amp;""))=0,LEN(S38&amp;"")=0,Z38&lt;S38)),"Check: resolution record inconsistent",IF(AND(LEN(Z38&amp;"")=0,OR(LEN(TRIM(V38&amp;""))=0,LEN(W38&amp;"")=0)),"Check: open action or due date missing","Recorded")))))))))))))))))))))))</x:f>
      </x:c>
      <x:c r="AB38" s="17" t="str">
        <x:f>IF(AA38="Recorded",IF(AND(AA38="Recorded",LEN(Z38&amp;"")=0),$B$9-G38,""),"")</x:f>
      </x:c>
      <x:c r="AC38" s="17" t="str">
        <x:f>IF(LEN(AA38&amp;"")=0,"",IF(AA38&lt;&gt;"Recorded","Check: resolve input issue",IF(NOT(EXACT(Q38,"Approved")),"Decision pending",IF(LEN(Z38&amp;"")&gt;0,IF(EXACT(P38,"Use estimate"),"Resolved using estimate",IF(EXACT(P38,"Recovered actual"),"Resolved with actual evidence",IF(EXACT(P38,"Not applicable"),"N.A. decision recorded","Gap disclosure recorded"))),IF(EXACT(P38,"Use estimate"),"Estimate approved; action open",IF(EXACT(P38,"Reject estimate"),"Estimate rejected; gap open",IF(EXACT(P38,"Recover records"),"Recovery action open","Approved decision; action open")))))))</x:f>
      </x:c>
      <x:c r="AD38" s="19" t="str">
        <x:f>IF(AA38="Recorded",IF(AND(AA38="Recorded",EXACT(Q38,"Approved"),EXACT(P38,"Use estimate")),K38,""),"")</x:f>
      </x:c>
    </x:row>
    <x:row r="39" ht="52" customHeight="1">
      <x:c r="A39" s="9"/>
      <x:c r="B39" s="9"/>
      <x:c r="C39" s="9"/>
      <x:c r="D39" s="9"/>
      <x:c r="E39" s="25"/>
      <x:c r="F39" s="25"/>
      <x:c r="G39" s="25"/>
      <x:c r="H39" s="9"/>
      <x:c r="I39" s="9"/>
      <x:c r="J39" s="9"/>
      <x:c r="K39" s="25"/>
      <x:c r="L39" s="9"/>
      <x:c r="M39" s="9"/>
      <x:c r="N39" s="9"/>
      <x:c r="O39" s="9"/>
      <x:c r="P39" s="9"/>
      <x:c r="Q39" s="9"/>
      <x:c r="R39" s="9"/>
      <x:c r="S39" s="25"/>
      <x:c r="T39" s="9"/>
      <x:c r="U39" s="9"/>
      <x:c r="V39" s="9"/>
      <x:c r="W39" s="25"/>
      <x:c r="X39" s="9"/>
      <x:c r="Y39" s="9"/>
      <x:c r="Z39" s="25"/>
      <x:c r="AA39" s="17" t="str">
        <x:f>IF(COUNTA(A39:Z39)=0,"",IF(OR(ISERROR($B$7),ISERROR($B$8),ISERROR($B$9),ISERROR(E39),ISERROR(F39),ISERROR(G39),ISERROR(S39),ISERROR(W39),ISERROR(Z39),ISERROR(K39)),"Check: numeric/date input error",IF(OR(LEN(TRIM(A39&amp;""))=0,NOT(ISTEXT(A39)),NOT(EXACT(A39,TRIM(A39)))),"Check: gap ID missing or untrimmed",IF(OR(ISNUMBER(FIND("*",A39)),ISNUMBER(FIND("?",A39)),ISNUMBER(FIND("~",A39))),"Check: gap ID contains wildcard",IF(COUNTIFS($A$15:$A$74,A39)&gt;1,"Check: duplicate gap ID",IF(OR(LEN(TRIM($B$6&amp;""))=0,NOT(IF(AND(ISNUMBER($B$7),NOT(ISLOGICAL($B$7))),AND($B$7&gt;=1,$B$7&lt;=2958465,MOD($B$7,1)=0),FALSE)),NOT(IF(AND(ISNUMBER($B$8),NOT(ISLOGICAL($B$8))),AND($B$8&gt;=1,$B$8&lt;=2958465,MOD($B$8,1)=0),FALSE)),NOT(IF(AND(ISNUMBER($B$9),NOT(ISLOGICAL($B$9))),AND($B$9&gt;=1,$B$9&lt;=2958465,MOD($B$9,1)=0),FALSE)),$B$7&gt;$B$8),"Check: programme setup",IF(OR(LEN(TRIM(B39&amp;""))=0,LEN(TRIM(C39&amp;""))=0,LEN(TRIM(H39&amp;""))=0,LEN(TRIM(I39&amp;""))=0),"Check: gap or recovery record missing",IF(NOT(OR(EXACT(D39,"Missing record"),EXACT(D39,"Missing value"),EXACT(D39,"Partial coverage"))),"Check: gap type invalid",IF(NOT(OR(EXACT(N39,"Not assessed"),EXACT(N39,"Supported"),EXACT(N39,"Not supported"))),"Check: method review invalid",IF(NOT(OR(EXACT(P39,"Recover records"),EXACT(P39,"Use estimate"),EXACT(P39,"Disclose gap"),EXACT(P39,"Not applicable"),EXACT(P39,"Reject estimate"),EXACT(P39,"Recovered actual"))),"Check: treatment decision invalid",IF(NOT(OR(EXACT(Q39,"Pending"),EXACT(Q39,"Approved"))),"Check: decision state invalid",IF(OR(AND(LEN(E39&amp;"")&gt;0,NOT(IF(AND(ISNUMBER(E39),NOT(ISLOGICAL(E39))),AND(E39&gt;=1,E39&lt;=2958465,MOD(E39,1)=0),FALSE))),AND(LEN(F39&amp;"")&gt;0,NOT(IF(AND(ISNUMBER(F39),NOT(ISLOGICAL(F39))),AND(F39&gt;=1,F39&lt;=2958465,MOD(F39,1)=0),FALSE))),AND(LEN(G39&amp;"")&gt;0,NOT(IF(AND(ISNUMBER(G39),NOT(ISLOGICAL(G39))),AND(G39&gt;=1,G39&lt;=2958465,MOD(G39,1)=0),FALSE))),AND(LEN(S39&amp;"")&gt;0,NOT(IF(AND(ISNUMBER(S39),NOT(ISLOGICAL(S39))),AND(S39&gt;=1,S39&lt;=2958465,MOD(S39,1)=0),FALSE))),AND(LEN(W39&amp;"")&gt;0,NOT(IF(AND(ISNUMBER(W39),NOT(ISLOGICAL(W39))),AND(W39&gt;=1,W39&lt;=2958465,MOD(W39,1)=0),FALSE))),AND(LEN(Z39&amp;"")&gt;0,NOT(IF(AND(ISNUMBER(Z39),NOT(ISLOGICAL(Z39))),AND(Z39&gt;=1,Z39&lt;=2958465,MOD(Z39,1)=0),FALSE)))),"Check: entered date invalid",IF(OR(LEN(E39&amp;"")=0,LEN(F39&amp;"")=0,E39&gt;F39,E39&lt;$B$7,F39&gt;$B$8),"Check: affected period invalid",IF(OR(LEN(G39&amp;"")=0,G39&gt;$B$9),"Check: opened date missing or future",IF(OR(AND(LEN(S39&amp;"")&gt;0,OR(S39&lt;G39,S39&gt;$B$9)),AND(LEN(Z39&amp;"")&gt;0,OR(Z39&lt;G39,Z39&gt;$B$9))),"Check: decision or resolution chronology",IF(AND(LEN(K39&amp;"")&gt;0,NOT(IF(AND(ISNUMBER(K39),NOT(ISLOGICAL(K39))),ABS(K39)&lt;=1000000000000,FALSE))),"Check: candidate value invalid",IF(AND(OR(LEN(K39&amp;"")&gt;0,EXACT(P39,"Use estimate"),EXACT(P39,"Reject estimate")),OR(LEN(TRIM(L39&amp;""))=0,NOT(EXACT(L39,TRIM(L39))),LEN(TRIM(M39&amp;""))=0,LEN(TRIM(O39&amp;""))=0)),"Check: candidate method or unit missing",IF(AND(EXACT(P39,"Use estimate"),OR(LEN(K39&amp;"")=0,LEN(TRIM(J39&amp;""))=0,LEN(TRIM(X39&amp;""))=0)),"Check: estimate value evidence or trigger missing",IF(AND(EXACT(Q39,"Approved"),OR(LEN(TRIM(R39&amp;""))=0,LEN(S39&amp;"")=0,LEN(TRIM(T39&amp;""))=0,LEN(TRIM(U39&amp;""))=0)),"Check: approval record incomplete",IF(AND(EXACT(Q39,"Approved"),EXACT(P39,"Use estimate"),NOT(EXACT(N39,"Supported"))),"Check: estimate method not supported",IF(AND(EXACT(Q39,"Approved"),EXACT(P39,"Recovered actual"),LEN(TRIM(Y39&amp;""))=0),"Check: recovered source missing",IF(AND(LEN(Z39&amp;"")&gt;0,OR(NOT(EXACT(Q39,"Approved")),NOT(OR(EXACT(P39,"Use estimate"),EXACT(P39,"Disclose gap"),EXACT(P39,"Not applicable"),EXACT(P39,"Recovered actual"))),LEN(TRIM(Y39&amp;""))=0,LEN(S39&amp;"")=0,Z39&lt;S39)),"Check: resolution record inconsistent",IF(AND(LEN(Z39&amp;"")=0,OR(LEN(TRIM(V39&amp;""))=0,LEN(W39&amp;"")=0)),"Check: open action or due date missing","Recorded")))))))))))))))))))))))</x:f>
      </x:c>
      <x:c r="AB39" s="17" t="str">
        <x:f>IF(AA39="Recorded",IF(AND(AA39="Recorded",LEN(Z39&amp;"")=0),$B$9-G39,""),"")</x:f>
      </x:c>
      <x:c r="AC39" s="17" t="str">
        <x:f>IF(LEN(AA39&amp;"")=0,"",IF(AA39&lt;&gt;"Recorded","Check: resolve input issue",IF(NOT(EXACT(Q39,"Approved")),"Decision pending",IF(LEN(Z39&amp;"")&gt;0,IF(EXACT(P39,"Use estimate"),"Resolved using estimate",IF(EXACT(P39,"Recovered actual"),"Resolved with actual evidence",IF(EXACT(P39,"Not applicable"),"N.A. decision recorded","Gap disclosure recorded"))),IF(EXACT(P39,"Use estimate"),"Estimate approved; action open",IF(EXACT(P39,"Reject estimate"),"Estimate rejected; gap open",IF(EXACT(P39,"Recover records"),"Recovery action open","Approved decision; action open")))))))</x:f>
      </x:c>
      <x:c r="AD39" s="19" t="str">
        <x:f>IF(AA39="Recorded",IF(AND(AA39="Recorded",EXACT(Q39,"Approved"),EXACT(P39,"Use estimate")),K39,""),"")</x:f>
      </x:c>
    </x:row>
    <x:row r="40" ht="52" customHeight="1">
      <x:c r="A40" s="9"/>
      <x:c r="B40" s="9"/>
      <x:c r="C40" s="9"/>
      <x:c r="D40" s="9"/>
      <x:c r="E40" s="25"/>
      <x:c r="F40" s="25"/>
      <x:c r="G40" s="25"/>
      <x:c r="H40" s="9"/>
      <x:c r="I40" s="9"/>
      <x:c r="J40" s="9"/>
      <x:c r="K40" s="25"/>
      <x:c r="L40" s="9"/>
      <x:c r="M40" s="9"/>
      <x:c r="N40" s="9"/>
      <x:c r="O40" s="9"/>
      <x:c r="P40" s="9"/>
      <x:c r="Q40" s="9"/>
      <x:c r="R40" s="9"/>
      <x:c r="S40" s="25"/>
      <x:c r="T40" s="9"/>
      <x:c r="U40" s="9"/>
      <x:c r="V40" s="9"/>
      <x:c r="W40" s="25"/>
      <x:c r="X40" s="9"/>
      <x:c r="Y40" s="9"/>
      <x:c r="Z40" s="25"/>
      <x:c r="AA40" s="17" t="str">
        <x:f>IF(COUNTA(A40:Z40)=0,"",IF(OR(ISERROR($B$7),ISERROR($B$8),ISERROR($B$9),ISERROR(E40),ISERROR(F40),ISERROR(G40),ISERROR(S40),ISERROR(W40),ISERROR(Z40),ISERROR(K40)),"Check: numeric/date input error",IF(OR(LEN(TRIM(A40&amp;""))=0,NOT(ISTEXT(A40)),NOT(EXACT(A40,TRIM(A40)))),"Check: gap ID missing or untrimmed",IF(OR(ISNUMBER(FIND("*",A40)),ISNUMBER(FIND("?",A40)),ISNUMBER(FIND("~",A40))),"Check: gap ID contains wildcard",IF(COUNTIFS($A$15:$A$74,A40)&gt;1,"Check: duplicate gap ID",IF(OR(LEN(TRIM($B$6&amp;""))=0,NOT(IF(AND(ISNUMBER($B$7),NOT(ISLOGICAL($B$7))),AND($B$7&gt;=1,$B$7&lt;=2958465,MOD($B$7,1)=0),FALSE)),NOT(IF(AND(ISNUMBER($B$8),NOT(ISLOGICAL($B$8))),AND($B$8&gt;=1,$B$8&lt;=2958465,MOD($B$8,1)=0),FALSE)),NOT(IF(AND(ISNUMBER($B$9),NOT(ISLOGICAL($B$9))),AND($B$9&gt;=1,$B$9&lt;=2958465,MOD($B$9,1)=0),FALSE)),$B$7&gt;$B$8),"Check: programme setup",IF(OR(LEN(TRIM(B40&amp;""))=0,LEN(TRIM(C40&amp;""))=0,LEN(TRIM(H40&amp;""))=0,LEN(TRIM(I40&amp;""))=0),"Check: gap or recovery record missing",IF(NOT(OR(EXACT(D40,"Missing record"),EXACT(D40,"Missing value"),EXACT(D40,"Partial coverage"))),"Check: gap type invalid",IF(NOT(OR(EXACT(N40,"Not assessed"),EXACT(N40,"Supported"),EXACT(N40,"Not supported"))),"Check: method review invalid",IF(NOT(OR(EXACT(P40,"Recover records"),EXACT(P40,"Use estimate"),EXACT(P40,"Disclose gap"),EXACT(P40,"Not applicable"),EXACT(P40,"Reject estimate"),EXACT(P40,"Recovered actual"))),"Check: treatment decision invalid",IF(NOT(OR(EXACT(Q40,"Pending"),EXACT(Q40,"Approved"))),"Check: decision state invalid",IF(OR(AND(LEN(E40&amp;"")&gt;0,NOT(IF(AND(ISNUMBER(E40),NOT(ISLOGICAL(E40))),AND(E40&gt;=1,E40&lt;=2958465,MOD(E40,1)=0),FALSE))),AND(LEN(F40&amp;"")&gt;0,NOT(IF(AND(ISNUMBER(F40),NOT(ISLOGICAL(F40))),AND(F40&gt;=1,F40&lt;=2958465,MOD(F40,1)=0),FALSE))),AND(LEN(G40&amp;"")&gt;0,NOT(IF(AND(ISNUMBER(G40),NOT(ISLOGICAL(G40))),AND(G40&gt;=1,G40&lt;=2958465,MOD(G40,1)=0),FALSE))),AND(LEN(S40&amp;"")&gt;0,NOT(IF(AND(ISNUMBER(S40),NOT(ISLOGICAL(S40))),AND(S40&gt;=1,S40&lt;=2958465,MOD(S40,1)=0),FALSE))),AND(LEN(W40&amp;"")&gt;0,NOT(IF(AND(ISNUMBER(W40),NOT(ISLOGICAL(W40))),AND(W40&gt;=1,W40&lt;=2958465,MOD(W40,1)=0),FALSE))),AND(LEN(Z40&amp;"")&gt;0,NOT(IF(AND(ISNUMBER(Z40),NOT(ISLOGICAL(Z40))),AND(Z40&gt;=1,Z40&lt;=2958465,MOD(Z40,1)=0),FALSE)))),"Check: entered date invalid",IF(OR(LEN(E40&amp;"")=0,LEN(F40&amp;"")=0,E40&gt;F40,E40&lt;$B$7,F40&gt;$B$8),"Check: affected period invalid",IF(OR(LEN(G40&amp;"")=0,G40&gt;$B$9),"Check: opened date missing or future",IF(OR(AND(LEN(S40&amp;"")&gt;0,OR(S40&lt;G40,S40&gt;$B$9)),AND(LEN(Z40&amp;"")&gt;0,OR(Z40&lt;G40,Z40&gt;$B$9))),"Check: decision or resolution chronology",IF(AND(LEN(K40&amp;"")&gt;0,NOT(IF(AND(ISNUMBER(K40),NOT(ISLOGICAL(K40))),ABS(K40)&lt;=1000000000000,FALSE))),"Check: candidate value invalid",IF(AND(OR(LEN(K40&amp;"")&gt;0,EXACT(P40,"Use estimate"),EXACT(P40,"Reject estimate")),OR(LEN(TRIM(L40&amp;""))=0,NOT(EXACT(L40,TRIM(L40))),LEN(TRIM(M40&amp;""))=0,LEN(TRIM(O40&amp;""))=0)),"Check: candidate method or unit missing",IF(AND(EXACT(P40,"Use estimate"),OR(LEN(K40&amp;"")=0,LEN(TRIM(J40&amp;""))=0,LEN(TRIM(X40&amp;""))=0)),"Check: estimate value evidence or trigger missing",IF(AND(EXACT(Q40,"Approved"),OR(LEN(TRIM(R40&amp;""))=0,LEN(S40&amp;"")=0,LEN(TRIM(T40&amp;""))=0,LEN(TRIM(U40&amp;""))=0)),"Check: approval record incomplete",IF(AND(EXACT(Q40,"Approved"),EXACT(P40,"Use estimate"),NOT(EXACT(N40,"Supported"))),"Check: estimate method not supported",IF(AND(EXACT(Q40,"Approved"),EXACT(P40,"Recovered actual"),LEN(TRIM(Y40&amp;""))=0),"Check: recovered source missing",IF(AND(LEN(Z40&amp;"")&gt;0,OR(NOT(EXACT(Q40,"Approved")),NOT(OR(EXACT(P40,"Use estimate"),EXACT(P40,"Disclose gap"),EXACT(P40,"Not applicable"),EXACT(P40,"Recovered actual"))),LEN(TRIM(Y40&amp;""))=0,LEN(S40&amp;"")=0,Z40&lt;S40)),"Check: resolution record inconsistent",IF(AND(LEN(Z40&amp;"")=0,OR(LEN(TRIM(V40&amp;""))=0,LEN(W40&amp;"")=0)),"Check: open action or due date missing","Recorded")))))))))))))))))))))))</x:f>
      </x:c>
      <x:c r="AB40" s="17" t="str">
        <x:f>IF(AA40="Recorded",IF(AND(AA40="Recorded",LEN(Z40&amp;"")=0),$B$9-G40,""),"")</x:f>
      </x:c>
      <x:c r="AC40" s="17" t="str">
        <x:f>IF(LEN(AA40&amp;"")=0,"",IF(AA40&lt;&gt;"Recorded","Check: resolve input issue",IF(NOT(EXACT(Q40,"Approved")),"Decision pending",IF(LEN(Z40&amp;"")&gt;0,IF(EXACT(P40,"Use estimate"),"Resolved using estimate",IF(EXACT(P40,"Recovered actual"),"Resolved with actual evidence",IF(EXACT(P40,"Not applicable"),"N.A. decision recorded","Gap disclosure recorded"))),IF(EXACT(P40,"Use estimate"),"Estimate approved; action open",IF(EXACT(P40,"Reject estimate"),"Estimate rejected; gap open",IF(EXACT(P40,"Recover records"),"Recovery action open","Approved decision; action open")))))))</x:f>
      </x:c>
      <x:c r="AD40" s="19" t="str">
        <x:f>IF(AA40="Recorded",IF(AND(AA40="Recorded",EXACT(Q40,"Approved"),EXACT(P40,"Use estimate")),K40,""),"")</x:f>
      </x:c>
    </x:row>
    <x:row r="41" ht="52" customHeight="1">
      <x:c r="A41" s="9"/>
      <x:c r="B41" s="9"/>
      <x:c r="C41" s="9"/>
      <x:c r="D41" s="9"/>
      <x:c r="E41" s="25"/>
      <x:c r="F41" s="25"/>
      <x:c r="G41" s="25"/>
      <x:c r="H41" s="9"/>
      <x:c r="I41" s="9"/>
      <x:c r="J41" s="9"/>
      <x:c r="K41" s="25"/>
      <x:c r="L41" s="9"/>
      <x:c r="M41" s="9"/>
      <x:c r="N41" s="9"/>
      <x:c r="O41" s="9"/>
      <x:c r="P41" s="9"/>
      <x:c r="Q41" s="9"/>
      <x:c r="R41" s="9"/>
      <x:c r="S41" s="25"/>
      <x:c r="T41" s="9"/>
      <x:c r="U41" s="9"/>
      <x:c r="V41" s="9"/>
      <x:c r="W41" s="25"/>
      <x:c r="X41" s="9"/>
      <x:c r="Y41" s="9"/>
      <x:c r="Z41" s="25"/>
      <x:c r="AA41" s="17" t="str">
        <x:f>IF(COUNTA(A41:Z41)=0,"",IF(OR(ISERROR($B$7),ISERROR($B$8),ISERROR($B$9),ISERROR(E41),ISERROR(F41),ISERROR(G41),ISERROR(S41),ISERROR(W41),ISERROR(Z41),ISERROR(K41)),"Check: numeric/date input error",IF(OR(LEN(TRIM(A41&amp;""))=0,NOT(ISTEXT(A41)),NOT(EXACT(A41,TRIM(A41)))),"Check: gap ID missing or untrimmed",IF(OR(ISNUMBER(FIND("*",A41)),ISNUMBER(FIND("?",A41)),ISNUMBER(FIND("~",A41))),"Check: gap ID contains wildcard",IF(COUNTIFS($A$15:$A$74,A41)&gt;1,"Check: duplicate gap ID",IF(OR(LEN(TRIM($B$6&amp;""))=0,NOT(IF(AND(ISNUMBER($B$7),NOT(ISLOGICAL($B$7))),AND($B$7&gt;=1,$B$7&lt;=2958465,MOD($B$7,1)=0),FALSE)),NOT(IF(AND(ISNUMBER($B$8),NOT(ISLOGICAL($B$8))),AND($B$8&gt;=1,$B$8&lt;=2958465,MOD($B$8,1)=0),FALSE)),NOT(IF(AND(ISNUMBER($B$9),NOT(ISLOGICAL($B$9))),AND($B$9&gt;=1,$B$9&lt;=2958465,MOD($B$9,1)=0),FALSE)),$B$7&gt;$B$8),"Check: programme setup",IF(OR(LEN(TRIM(B41&amp;""))=0,LEN(TRIM(C41&amp;""))=0,LEN(TRIM(H41&amp;""))=0,LEN(TRIM(I41&amp;""))=0),"Check: gap or recovery record missing",IF(NOT(OR(EXACT(D41,"Missing record"),EXACT(D41,"Missing value"),EXACT(D41,"Partial coverage"))),"Check: gap type invalid",IF(NOT(OR(EXACT(N41,"Not assessed"),EXACT(N41,"Supported"),EXACT(N41,"Not supported"))),"Check: method review invalid",IF(NOT(OR(EXACT(P41,"Recover records"),EXACT(P41,"Use estimate"),EXACT(P41,"Disclose gap"),EXACT(P41,"Not applicable"),EXACT(P41,"Reject estimate"),EXACT(P41,"Recovered actual"))),"Check: treatment decision invalid",IF(NOT(OR(EXACT(Q41,"Pending"),EXACT(Q41,"Approved"))),"Check: decision state invalid",IF(OR(AND(LEN(E41&amp;"")&gt;0,NOT(IF(AND(ISNUMBER(E41),NOT(ISLOGICAL(E41))),AND(E41&gt;=1,E41&lt;=2958465,MOD(E41,1)=0),FALSE))),AND(LEN(F41&amp;"")&gt;0,NOT(IF(AND(ISNUMBER(F41),NOT(ISLOGICAL(F41))),AND(F41&gt;=1,F41&lt;=2958465,MOD(F41,1)=0),FALSE))),AND(LEN(G41&amp;"")&gt;0,NOT(IF(AND(ISNUMBER(G41),NOT(ISLOGICAL(G41))),AND(G41&gt;=1,G41&lt;=2958465,MOD(G41,1)=0),FALSE))),AND(LEN(S41&amp;"")&gt;0,NOT(IF(AND(ISNUMBER(S41),NOT(ISLOGICAL(S41))),AND(S41&gt;=1,S41&lt;=2958465,MOD(S41,1)=0),FALSE))),AND(LEN(W41&amp;"")&gt;0,NOT(IF(AND(ISNUMBER(W41),NOT(ISLOGICAL(W41))),AND(W41&gt;=1,W41&lt;=2958465,MOD(W41,1)=0),FALSE))),AND(LEN(Z41&amp;"")&gt;0,NOT(IF(AND(ISNUMBER(Z41),NOT(ISLOGICAL(Z41))),AND(Z41&gt;=1,Z41&lt;=2958465,MOD(Z41,1)=0),FALSE)))),"Check: entered date invalid",IF(OR(LEN(E41&amp;"")=0,LEN(F41&amp;"")=0,E41&gt;F41,E41&lt;$B$7,F41&gt;$B$8),"Check: affected period invalid",IF(OR(LEN(G41&amp;"")=0,G41&gt;$B$9),"Check: opened date missing or future",IF(OR(AND(LEN(S41&amp;"")&gt;0,OR(S41&lt;G41,S41&gt;$B$9)),AND(LEN(Z41&amp;"")&gt;0,OR(Z41&lt;G41,Z41&gt;$B$9))),"Check: decision or resolution chronology",IF(AND(LEN(K41&amp;"")&gt;0,NOT(IF(AND(ISNUMBER(K41),NOT(ISLOGICAL(K41))),ABS(K41)&lt;=1000000000000,FALSE))),"Check: candidate value invalid",IF(AND(OR(LEN(K41&amp;"")&gt;0,EXACT(P41,"Use estimate"),EXACT(P41,"Reject estimate")),OR(LEN(TRIM(L41&amp;""))=0,NOT(EXACT(L41,TRIM(L41))),LEN(TRIM(M41&amp;""))=0,LEN(TRIM(O41&amp;""))=0)),"Check: candidate method or unit missing",IF(AND(EXACT(P41,"Use estimate"),OR(LEN(K41&amp;"")=0,LEN(TRIM(J41&amp;""))=0,LEN(TRIM(X41&amp;""))=0)),"Check: estimate value evidence or trigger missing",IF(AND(EXACT(Q41,"Approved"),OR(LEN(TRIM(R41&amp;""))=0,LEN(S41&amp;"")=0,LEN(TRIM(T41&amp;""))=0,LEN(TRIM(U41&amp;""))=0)),"Check: approval record incomplete",IF(AND(EXACT(Q41,"Approved"),EXACT(P41,"Use estimate"),NOT(EXACT(N41,"Supported"))),"Check: estimate method not supported",IF(AND(EXACT(Q41,"Approved"),EXACT(P41,"Recovered actual"),LEN(TRIM(Y41&amp;""))=0),"Check: recovered source missing",IF(AND(LEN(Z41&amp;"")&gt;0,OR(NOT(EXACT(Q41,"Approved")),NOT(OR(EXACT(P41,"Use estimate"),EXACT(P41,"Disclose gap"),EXACT(P41,"Not applicable"),EXACT(P41,"Recovered actual"))),LEN(TRIM(Y41&amp;""))=0,LEN(S41&amp;"")=0,Z41&lt;S41)),"Check: resolution record inconsistent",IF(AND(LEN(Z41&amp;"")=0,OR(LEN(TRIM(V41&amp;""))=0,LEN(W41&amp;"")=0)),"Check: open action or due date missing","Recorded")))))))))))))))))))))))</x:f>
      </x:c>
      <x:c r="AB41" s="17" t="str">
        <x:f>IF(AA41="Recorded",IF(AND(AA41="Recorded",LEN(Z41&amp;"")=0),$B$9-G41,""),"")</x:f>
      </x:c>
      <x:c r="AC41" s="17" t="str">
        <x:f>IF(LEN(AA41&amp;"")=0,"",IF(AA41&lt;&gt;"Recorded","Check: resolve input issue",IF(NOT(EXACT(Q41,"Approved")),"Decision pending",IF(LEN(Z41&amp;"")&gt;0,IF(EXACT(P41,"Use estimate"),"Resolved using estimate",IF(EXACT(P41,"Recovered actual"),"Resolved with actual evidence",IF(EXACT(P41,"Not applicable"),"N.A. decision recorded","Gap disclosure recorded"))),IF(EXACT(P41,"Use estimate"),"Estimate approved; action open",IF(EXACT(P41,"Reject estimate"),"Estimate rejected; gap open",IF(EXACT(P41,"Recover records"),"Recovery action open","Approved decision; action open")))))))</x:f>
      </x:c>
      <x:c r="AD41" s="19" t="str">
        <x:f>IF(AA41="Recorded",IF(AND(AA41="Recorded",EXACT(Q41,"Approved"),EXACT(P41,"Use estimate")),K41,""),"")</x:f>
      </x:c>
    </x:row>
    <x:row r="42" ht="52" customHeight="1">
      <x:c r="A42" s="9"/>
      <x:c r="B42" s="9"/>
      <x:c r="C42" s="9"/>
      <x:c r="D42" s="9"/>
      <x:c r="E42" s="25"/>
      <x:c r="F42" s="25"/>
      <x:c r="G42" s="25"/>
      <x:c r="H42" s="9"/>
      <x:c r="I42" s="9"/>
      <x:c r="J42" s="9"/>
      <x:c r="K42" s="25"/>
      <x:c r="L42" s="9"/>
      <x:c r="M42" s="9"/>
      <x:c r="N42" s="9"/>
      <x:c r="O42" s="9"/>
      <x:c r="P42" s="9"/>
      <x:c r="Q42" s="9"/>
      <x:c r="R42" s="9"/>
      <x:c r="S42" s="25"/>
      <x:c r="T42" s="9"/>
      <x:c r="U42" s="9"/>
      <x:c r="V42" s="9"/>
      <x:c r="W42" s="25"/>
      <x:c r="X42" s="9"/>
      <x:c r="Y42" s="9"/>
      <x:c r="Z42" s="25"/>
      <x:c r="AA42" s="17" t="str">
        <x:f>IF(COUNTA(A42:Z42)=0,"",IF(OR(ISERROR($B$7),ISERROR($B$8),ISERROR($B$9),ISERROR(E42),ISERROR(F42),ISERROR(G42),ISERROR(S42),ISERROR(W42),ISERROR(Z42),ISERROR(K42)),"Check: numeric/date input error",IF(OR(LEN(TRIM(A42&amp;""))=0,NOT(ISTEXT(A42)),NOT(EXACT(A42,TRIM(A42)))),"Check: gap ID missing or untrimmed",IF(OR(ISNUMBER(FIND("*",A42)),ISNUMBER(FIND("?",A42)),ISNUMBER(FIND("~",A42))),"Check: gap ID contains wildcard",IF(COUNTIFS($A$15:$A$74,A42)&gt;1,"Check: duplicate gap ID",IF(OR(LEN(TRIM($B$6&amp;""))=0,NOT(IF(AND(ISNUMBER($B$7),NOT(ISLOGICAL($B$7))),AND($B$7&gt;=1,$B$7&lt;=2958465,MOD($B$7,1)=0),FALSE)),NOT(IF(AND(ISNUMBER($B$8),NOT(ISLOGICAL($B$8))),AND($B$8&gt;=1,$B$8&lt;=2958465,MOD($B$8,1)=0),FALSE)),NOT(IF(AND(ISNUMBER($B$9),NOT(ISLOGICAL($B$9))),AND($B$9&gt;=1,$B$9&lt;=2958465,MOD($B$9,1)=0),FALSE)),$B$7&gt;$B$8),"Check: programme setup",IF(OR(LEN(TRIM(B42&amp;""))=0,LEN(TRIM(C42&amp;""))=0,LEN(TRIM(H42&amp;""))=0,LEN(TRIM(I42&amp;""))=0),"Check: gap or recovery record missing",IF(NOT(OR(EXACT(D42,"Missing record"),EXACT(D42,"Missing value"),EXACT(D42,"Partial coverage"))),"Check: gap type invalid",IF(NOT(OR(EXACT(N42,"Not assessed"),EXACT(N42,"Supported"),EXACT(N42,"Not supported"))),"Check: method review invalid",IF(NOT(OR(EXACT(P42,"Recover records"),EXACT(P42,"Use estimate"),EXACT(P42,"Disclose gap"),EXACT(P42,"Not applicable"),EXACT(P42,"Reject estimate"),EXACT(P42,"Recovered actual"))),"Check: treatment decision invalid",IF(NOT(OR(EXACT(Q42,"Pending"),EXACT(Q42,"Approved"))),"Check: decision state invalid",IF(OR(AND(LEN(E42&amp;"")&gt;0,NOT(IF(AND(ISNUMBER(E42),NOT(ISLOGICAL(E42))),AND(E42&gt;=1,E42&lt;=2958465,MOD(E42,1)=0),FALSE))),AND(LEN(F42&amp;"")&gt;0,NOT(IF(AND(ISNUMBER(F42),NOT(ISLOGICAL(F42))),AND(F42&gt;=1,F42&lt;=2958465,MOD(F42,1)=0),FALSE))),AND(LEN(G42&amp;"")&gt;0,NOT(IF(AND(ISNUMBER(G42),NOT(ISLOGICAL(G42))),AND(G42&gt;=1,G42&lt;=2958465,MOD(G42,1)=0),FALSE))),AND(LEN(S42&amp;"")&gt;0,NOT(IF(AND(ISNUMBER(S42),NOT(ISLOGICAL(S42))),AND(S42&gt;=1,S42&lt;=2958465,MOD(S42,1)=0),FALSE))),AND(LEN(W42&amp;"")&gt;0,NOT(IF(AND(ISNUMBER(W42),NOT(ISLOGICAL(W42))),AND(W42&gt;=1,W42&lt;=2958465,MOD(W42,1)=0),FALSE))),AND(LEN(Z42&amp;"")&gt;0,NOT(IF(AND(ISNUMBER(Z42),NOT(ISLOGICAL(Z42))),AND(Z42&gt;=1,Z42&lt;=2958465,MOD(Z42,1)=0),FALSE)))),"Check: entered date invalid",IF(OR(LEN(E42&amp;"")=0,LEN(F42&amp;"")=0,E42&gt;F42,E42&lt;$B$7,F42&gt;$B$8),"Check: affected period invalid",IF(OR(LEN(G42&amp;"")=0,G42&gt;$B$9),"Check: opened date missing or future",IF(OR(AND(LEN(S42&amp;"")&gt;0,OR(S42&lt;G42,S42&gt;$B$9)),AND(LEN(Z42&amp;"")&gt;0,OR(Z42&lt;G42,Z42&gt;$B$9))),"Check: decision or resolution chronology",IF(AND(LEN(K42&amp;"")&gt;0,NOT(IF(AND(ISNUMBER(K42),NOT(ISLOGICAL(K42))),ABS(K42)&lt;=1000000000000,FALSE))),"Check: candidate value invalid",IF(AND(OR(LEN(K42&amp;"")&gt;0,EXACT(P42,"Use estimate"),EXACT(P42,"Reject estimate")),OR(LEN(TRIM(L42&amp;""))=0,NOT(EXACT(L42,TRIM(L42))),LEN(TRIM(M42&amp;""))=0,LEN(TRIM(O42&amp;""))=0)),"Check: candidate method or unit missing",IF(AND(EXACT(P42,"Use estimate"),OR(LEN(K42&amp;"")=0,LEN(TRIM(J42&amp;""))=0,LEN(TRIM(X42&amp;""))=0)),"Check: estimate value evidence or trigger missing",IF(AND(EXACT(Q42,"Approved"),OR(LEN(TRIM(R42&amp;""))=0,LEN(S42&amp;"")=0,LEN(TRIM(T42&amp;""))=0,LEN(TRIM(U42&amp;""))=0)),"Check: approval record incomplete",IF(AND(EXACT(Q42,"Approved"),EXACT(P42,"Use estimate"),NOT(EXACT(N42,"Supported"))),"Check: estimate method not supported",IF(AND(EXACT(Q42,"Approved"),EXACT(P42,"Recovered actual"),LEN(TRIM(Y42&amp;""))=0),"Check: recovered source missing",IF(AND(LEN(Z42&amp;"")&gt;0,OR(NOT(EXACT(Q42,"Approved")),NOT(OR(EXACT(P42,"Use estimate"),EXACT(P42,"Disclose gap"),EXACT(P42,"Not applicable"),EXACT(P42,"Recovered actual"))),LEN(TRIM(Y42&amp;""))=0,LEN(S42&amp;"")=0,Z42&lt;S42)),"Check: resolution record inconsistent",IF(AND(LEN(Z42&amp;"")=0,OR(LEN(TRIM(V42&amp;""))=0,LEN(W42&amp;"")=0)),"Check: open action or due date missing","Recorded")))))))))))))))))))))))</x:f>
      </x:c>
      <x:c r="AB42" s="17" t="str">
        <x:f>IF(AA42="Recorded",IF(AND(AA42="Recorded",LEN(Z42&amp;"")=0),$B$9-G42,""),"")</x:f>
      </x:c>
      <x:c r="AC42" s="17" t="str">
        <x:f>IF(LEN(AA42&amp;"")=0,"",IF(AA42&lt;&gt;"Recorded","Check: resolve input issue",IF(NOT(EXACT(Q42,"Approved")),"Decision pending",IF(LEN(Z42&amp;"")&gt;0,IF(EXACT(P42,"Use estimate"),"Resolved using estimate",IF(EXACT(P42,"Recovered actual"),"Resolved with actual evidence",IF(EXACT(P42,"Not applicable"),"N.A. decision recorded","Gap disclosure recorded"))),IF(EXACT(P42,"Use estimate"),"Estimate approved; action open",IF(EXACT(P42,"Reject estimate"),"Estimate rejected; gap open",IF(EXACT(P42,"Recover records"),"Recovery action open","Approved decision; action open")))))))</x:f>
      </x:c>
      <x:c r="AD42" s="19" t="str">
        <x:f>IF(AA42="Recorded",IF(AND(AA42="Recorded",EXACT(Q42,"Approved"),EXACT(P42,"Use estimate")),K42,""),"")</x:f>
      </x:c>
    </x:row>
    <x:row r="43" ht="52" customHeight="1">
      <x:c r="A43" s="9"/>
      <x:c r="B43" s="9"/>
      <x:c r="C43" s="9"/>
      <x:c r="D43" s="9"/>
      <x:c r="E43" s="25"/>
      <x:c r="F43" s="25"/>
      <x:c r="G43" s="25"/>
      <x:c r="H43" s="9"/>
      <x:c r="I43" s="9"/>
      <x:c r="J43" s="9"/>
      <x:c r="K43" s="25"/>
      <x:c r="L43" s="9"/>
      <x:c r="M43" s="9"/>
      <x:c r="N43" s="9"/>
      <x:c r="O43" s="9"/>
      <x:c r="P43" s="9"/>
      <x:c r="Q43" s="9"/>
      <x:c r="R43" s="9"/>
      <x:c r="S43" s="25"/>
      <x:c r="T43" s="9"/>
      <x:c r="U43" s="9"/>
      <x:c r="V43" s="9"/>
      <x:c r="W43" s="25"/>
      <x:c r="X43" s="9"/>
      <x:c r="Y43" s="9"/>
      <x:c r="Z43" s="25"/>
      <x:c r="AA43" s="17" t="str">
        <x:f>IF(COUNTA(A43:Z43)=0,"",IF(OR(ISERROR($B$7),ISERROR($B$8),ISERROR($B$9),ISERROR(E43),ISERROR(F43),ISERROR(G43),ISERROR(S43),ISERROR(W43),ISERROR(Z43),ISERROR(K43)),"Check: numeric/date input error",IF(OR(LEN(TRIM(A43&amp;""))=0,NOT(ISTEXT(A43)),NOT(EXACT(A43,TRIM(A43)))),"Check: gap ID missing or untrimmed",IF(OR(ISNUMBER(FIND("*",A43)),ISNUMBER(FIND("?",A43)),ISNUMBER(FIND("~",A43))),"Check: gap ID contains wildcard",IF(COUNTIFS($A$15:$A$74,A43)&gt;1,"Check: duplicate gap ID",IF(OR(LEN(TRIM($B$6&amp;""))=0,NOT(IF(AND(ISNUMBER($B$7),NOT(ISLOGICAL($B$7))),AND($B$7&gt;=1,$B$7&lt;=2958465,MOD($B$7,1)=0),FALSE)),NOT(IF(AND(ISNUMBER($B$8),NOT(ISLOGICAL($B$8))),AND($B$8&gt;=1,$B$8&lt;=2958465,MOD($B$8,1)=0),FALSE)),NOT(IF(AND(ISNUMBER($B$9),NOT(ISLOGICAL($B$9))),AND($B$9&gt;=1,$B$9&lt;=2958465,MOD($B$9,1)=0),FALSE)),$B$7&gt;$B$8),"Check: programme setup",IF(OR(LEN(TRIM(B43&amp;""))=0,LEN(TRIM(C43&amp;""))=0,LEN(TRIM(H43&amp;""))=0,LEN(TRIM(I43&amp;""))=0),"Check: gap or recovery record missing",IF(NOT(OR(EXACT(D43,"Missing record"),EXACT(D43,"Missing value"),EXACT(D43,"Partial coverage"))),"Check: gap type invalid",IF(NOT(OR(EXACT(N43,"Not assessed"),EXACT(N43,"Supported"),EXACT(N43,"Not supported"))),"Check: method review invalid",IF(NOT(OR(EXACT(P43,"Recover records"),EXACT(P43,"Use estimate"),EXACT(P43,"Disclose gap"),EXACT(P43,"Not applicable"),EXACT(P43,"Reject estimate"),EXACT(P43,"Recovered actual"))),"Check: treatment decision invalid",IF(NOT(OR(EXACT(Q43,"Pending"),EXACT(Q43,"Approved"))),"Check: decision state invalid",IF(OR(AND(LEN(E43&amp;"")&gt;0,NOT(IF(AND(ISNUMBER(E43),NOT(ISLOGICAL(E43))),AND(E43&gt;=1,E43&lt;=2958465,MOD(E43,1)=0),FALSE))),AND(LEN(F43&amp;"")&gt;0,NOT(IF(AND(ISNUMBER(F43),NOT(ISLOGICAL(F43))),AND(F43&gt;=1,F43&lt;=2958465,MOD(F43,1)=0),FALSE))),AND(LEN(G43&amp;"")&gt;0,NOT(IF(AND(ISNUMBER(G43),NOT(ISLOGICAL(G43))),AND(G43&gt;=1,G43&lt;=2958465,MOD(G43,1)=0),FALSE))),AND(LEN(S43&amp;"")&gt;0,NOT(IF(AND(ISNUMBER(S43),NOT(ISLOGICAL(S43))),AND(S43&gt;=1,S43&lt;=2958465,MOD(S43,1)=0),FALSE))),AND(LEN(W43&amp;"")&gt;0,NOT(IF(AND(ISNUMBER(W43),NOT(ISLOGICAL(W43))),AND(W43&gt;=1,W43&lt;=2958465,MOD(W43,1)=0),FALSE))),AND(LEN(Z43&amp;"")&gt;0,NOT(IF(AND(ISNUMBER(Z43),NOT(ISLOGICAL(Z43))),AND(Z43&gt;=1,Z43&lt;=2958465,MOD(Z43,1)=0),FALSE)))),"Check: entered date invalid",IF(OR(LEN(E43&amp;"")=0,LEN(F43&amp;"")=0,E43&gt;F43,E43&lt;$B$7,F43&gt;$B$8),"Check: affected period invalid",IF(OR(LEN(G43&amp;"")=0,G43&gt;$B$9),"Check: opened date missing or future",IF(OR(AND(LEN(S43&amp;"")&gt;0,OR(S43&lt;G43,S43&gt;$B$9)),AND(LEN(Z43&amp;"")&gt;0,OR(Z43&lt;G43,Z43&gt;$B$9))),"Check: decision or resolution chronology",IF(AND(LEN(K43&amp;"")&gt;0,NOT(IF(AND(ISNUMBER(K43),NOT(ISLOGICAL(K43))),ABS(K43)&lt;=1000000000000,FALSE))),"Check: candidate value invalid",IF(AND(OR(LEN(K43&amp;"")&gt;0,EXACT(P43,"Use estimate"),EXACT(P43,"Reject estimate")),OR(LEN(TRIM(L43&amp;""))=0,NOT(EXACT(L43,TRIM(L43))),LEN(TRIM(M43&amp;""))=0,LEN(TRIM(O43&amp;""))=0)),"Check: candidate method or unit missing",IF(AND(EXACT(P43,"Use estimate"),OR(LEN(K43&amp;"")=0,LEN(TRIM(J43&amp;""))=0,LEN(TRIM(X43&amp;""))=0)),"Check: estimate value evidence or trigger missing",IF(AND(EXACT(Q43,"Approved"),OR(LEN(TRIM(R43&amp;""))=0,LEN(S43&amp;"")=0,LEN(TRIM(T43&amp;""))=0,LEN(TRIM(U43&amp;""))=0)),"Check: approval record incomplete",IF(AND(EXACT(Q43,"Approved"),EXACT(P43,"Use estimate"),NOT(EXACT(N43,"Supported"))),"Check: estimate method not supported",IF(AND(EXACT(Q43,"Approved"),EXACT(P43,"Recovered actual"),LEN(TRIM(Y43&amp;""))=0),"Check: recovered source missing",IF(AND(LEN(Z43&amp;"")&gt;0,OR(NOT(EXACT(Q43,"Approved")),NOT(OR(EXACT(P43,"Use estimate"),EXACT(P43,"Disclose gap"),EXACT(P43,"Not applicable"),EXACT(P43,"Recovered actual"))),LEN(TRIM(Y43&amp;""))=0,LEN(S43&amp;"")=0,Z43&lt;S43)),"Check: resolution record inconsistent",IF(AND(LEN(Z43&amp;"")=0,OR(LEN(TRIM(V43&amp;""))=0,LEN(W43&amp;"")=0)),"Check: open action or due date missing","Recorded")))))))))))))))))))))))</x:f>
      </x:c>
      <x:c r="AB43" s="17" t="str">
        <x:f>IF(AA43="Recorded",IF(AND(AA43="Recorded",LEN(Z43&amp;"")=0),$B$9-G43,""),"")</x:f>
      </x:c>
      <x:c r="AC43" s="17" t="str">
        <x:f>IF(LEN(AA43&amp;"")=0,"",IF(AA43&lt;&gt;"Recorded","Check: resolve input issue",IF(NOT(EXACT(Q43,"Approved")),"Decision pending",IF(LEN(Z43&amp;"")&gt;0,IF(EXACT(P43,"Use estimate"),"Resolved using estimate",IF(EXACT(P43,"Recovered actual"),"Resolved with actual evidence",IF(EXACT(P43,"Not applicable"),"N.A. decision recorded","Gap disclosure recorded"))),IF(EXACT(P43,"Use estimate"),"Estimate approved; action open",IF(EXACT(P43,"Reject estimate"),"Estimate rejected; gap open",IF(EXACT(P43,"Recover records"),"Recovery action open","Approved decision; action open")))))))</x:f>
      </x:c>
      <x:c r="AD43" s="19" t="str">
        <x:f>IF(AA43="Recorded",IF(AND(AA43="Recorded",EXACT(Q43,"Approved"),EXACT(P43,"Use estimate")),K43,""),"")</x:f>
      </x:c>
    </x:row>
    <x:row r="44" ht="52" customHeight="1">
      <x:c r="A44" s="9"/>
      <x:c r="B44" s="9"/>
      <x:c r="C44" s="9"/>
      <x:c r="D44" s="9"/>
      <x:c r="E44" s="25"/>
      <x:c r="F44" s="25"/>
      <x:c r="G44" s="25"/>
      <x:c r="H44" s="9"/>
      <x:c r="I44" s="9"/>
      <x:c r="J44" s="9"/>
      <x:c r="K44" s="25"/>
      <x:c r="L44" s="9"/>
      <x:c r="M44" s="9"/>
      <x:c r="N44" s="9"/>
      <x:c r="O44" s="9"/>
      <x:c r="P44" s="9"/>
      <x:c r="Q44" s="9"/>
      <x:c r="R44" s="9"/>
      <x:c r="S44" s="25"/>
      <x:c r="T44" s="9"/>
      <x:c r="U44" s="9"/>
      <x:c r="V44" s="9"/>
      <x:c r="W44" s="25"/>
      <x:c r="X44" s="9"/>
      <x:c r="Y44" s="9"/>
      <x:c r="Z44" s="25"/>
      <x:c r="AA44" s="17" t="str">
        <x:f>IF(COUNTA(A44:Z44)=0,"",IF(OR(ISERROR($B$7),ISERROR($B$8),ISERROR($B$9),ISERROR(E44),ISERROR(F44),ISERROR(G44),ISERROR(S44),ISERROR(W44),ISERROR(Z44),ISERROR(K44)),"Check: numeric/date input error",IF(OR(LEN(TRIM(A44&amp;""))=0,NOT(ISTEXT(A44)),NOT(EXACT(A44,TRIM(A44)))),"Check: gap ID missing or untrimmed",IF(OR(ISNUMBER(FIND("*",A44)),ISNUMBER(FIND("?",A44)),ISNUMBER(FIND("~",A44))),"Check: gap ID contains wildcard",IF(COUNTIFS($A$15:$A$74,A44)&gt;1,"Check: duplicate gap ID",IF(OR(LEN(TRIM($B$6&amp;""))=0,NOT(IF(AND(ISNUMBER($B$7),NOT(ISLOGICAL($B$7))),AND($B$7&gt;=1,$B$7&lt;=2958465,MOD($B$7,1)=0),FALSE)),NOT(IF(AND(ISNUMBER($B$8),NOT(ISLOGICAL($B$8))),AND($B$8&gt;=1,$B$8&lt;=2958465,MOD($B$8,1)=0),FALSE)),NOT(IF(AND(ISNUMBER($B$9),NOT(ISLOGICAL($B$9))),AND($B$9&gt;=1,$B$9&lt;=2958465,MOD($B$9,1)=0),FALSE)),$B$7&gt;$B$8),"Check: programme setup",IF(OR(LEN(TRIM(B44&amp;""))=0,LEN(TRIM(C44&amp;""))=0,LEN(TRIM(H44&amp;""))=0,LEN(TRIM(I44&amp;""))=0),"Check: gap or recovery record missing",IF(NOT(OR(EXACT(D44,"Missing record"),EXACT(D44,"Missing value"),EXACT(D44,"Partial coverage"))),"Check: gap type invalid",IF(NOT(OR(EXACT(N44,"Not assessed"),EXACT(N44,"Supported"),EXACT(N44,"Not supported"))),"Check: method review invalid",IF(NOT(OR(EXACT(P44,"Recover records"),EXACT(P44,"Use estimate"),EXACT(P44,"Disclose gap"),EXACT(P44,"Not applicable"),EXACT(P44,"Reject estimate"),EXACT(P44,"Recovered actual"))),"Check: treatment decision invalid",IF(NOT(OR(EXACT(Q44,"Pending"),EXACT(Q44,"Approved"))),"Check: decision state invalid",IF(OR(AND(LEN(E44&amp;"")&gt;0,NOT(IF(AND(ISNUMBER(E44),NOT(ISLOGICAL(E44))),AND(E44&gt;=1,E44&lt;=2958465,MOD(E44,1)=0),FALSE))),AND(LEN(F44&amp;"")&gt;0,NOT(IF(AND(ISNUMBER(F44),NOT(ISLOGICAL(F44))),AND(F44&gt;=1,F44&lt;=2958465,MOD(F44,1)=0),FALSE))),AND(LEN(G44&amp;"")&gt;0,NOT(IF(AND(ISNUMBER(G44),NOT(ISLOGICAL(G44))),AND(G44&gt;=1,G44&lt;=2958465,MOD(G44,1)=0),FALSE))),AND(LEN(S44&amp;"")&gt;0,NOT(IF(AND(ISNUMBER(S44),NOT(ISLOGICAL(S44))),AND(S44&gt;=1,S44&lt;=2958465,MOD(S44,1)=0),FALSE))),AND(LEN(W44&amp;"")&gt;0,NOT(IF(AND(ISNUMBER(W44),NOT(ISLOGICAL(W44))),AND(W44&gt;=1,W44&lt;=2958465,MOD(W44,1)=0),FALSE))),AND(LEN(Z44&amp;"")&gt;0,NOT(IF(AND(ISNUMBER(Z44),NOT(ISLOGICAL(Z44))),AND(Z44&gt;=1,Z44&lt;=2958465,MOD(Z44,1)=0),FALSE)))),"Check: entered date invalid",IF(OR(LEN(E44&amp;"")=0,LEN(F44&amp;"")=0,E44&gt;F44,E44&lt;$B$7,F44&gt;$B$8),"Check: affected period invalid",IF(OR(LEN(G44&amp;"")=0,G44&gt;$B$9),"Check: opened date missing or future",IF(OR(AND(LEN(S44&amp;"")&gt;0,OR(S44&lt;G44,S44&gt;$B$9)),AND(LEN(Z44&amp;"")&gt;0,OR(Z44&lt;G44,Z44&gt;$B$9))),"Check: decision or resolution chronology",IF(AND(LEN(K44&amp;"")&gt;0,NOT(IF(AND(ISNUMBER(K44),NOT(ISLOGICAL(K44))),ABS(K44)&lt;=1000000000000,FALSE))),"Check: candidate value invalid",IF(AND(OR(LEN(K44&amp;"")&gt;0,EXACT(P44,"Use estimate"),EXACT(P44,"Reject estimate")),OR(LEN(TRIM(L44&amp;""))=0,NOT(EXACT(L44,TRIM(L44))),LEN(TRIM(M44&amp;""))=0,LEN(TRIM(O44&amp;""))=0)),"Check: candidate method or unit missing",IF(AND(EXACT(P44,"Use estimate"),OR(LEN(K44&amp;"")=0,LEN(TRIM(J44&amp;""))=0,LEN(TRIM(X44&amp;""))=0)),"Check: estimate value evidence or trigger missing",IF(AND(EXACT(Q44,"Approved"),OR(LEN(TRIM(R44&amp;""))=0,LEN(S44&amp;"")=0,LEN(TRIM(T44&amp;""))=0,LEN(TRIM(U44&amp;""))=0)),"Check: approval record incomplete",IF(AND(EXACT(Q44,"Approved"),EXACT(P44,"Use estimate"),NOT(EXACT(N44,"Supported"))),"Check: estimate method not supported",IF(AND(EXACT(Q44,"Approved"),EXACT(P44,"Recovered actual"),LEN(TRIM(Y44&amp;""))=0),"Check: recovered source missing",IF(AND(LEN(Z44&amp;"")&gt;0,OR(NOT(EXACT(Q44,"Approved")),NOT(OR(EXACT(P44,"Use estimate"),EXACT(P44,"Disclose gap"),EXACT(P44,"Not applicable"),EXACT(P44,"Recovered actual"))),LEN(TRIM(Y44&amp;""))=0,LEN(S44&amp;"")=0,Z44&lt;S44)),"Check: resolution record inconsistent",IF(AND(LEN(Z44&amp;"")=0,OR(LEN(TRIM(V44&amp;""))=0,LEN(W44&amp;"")=0)),"Check: open action or due date missing","Recorded")))))))))))))))))))))))</x:f>
      </x:c>
      <x:c r="AB44" s="17" t="str">
        <x:f>IF(AA44="Recorded",IF(AND(AA44="Recorded",LEN(Z44&amp;"")=0),$B$9-G44,""),"")</x:f>
      </x:c>
      <x:c r="AC44" s="17" t="str">
        <x:f>IF(LEN(AA44&amp;"")=0,"",IF(AA44&lt;&gt;"Recorded","Check: resolve input issue",IF(NOT(EXACT(Q44,"Approved")),"Decision pending",IF(LEN(Z44&amp;"")&gt;0,IF(EXACT(P44,"Use estimate"),"Resolved using estimate",IF(EXACT(P44,"Recovered actual"),"Resolved with actual evidence",IF(EXACT(P44,"Not applicable"),"N.A. decision recorded","Gap disclosure recorded"))),IF(EXACT(P44,"Use estimate"),"Estimate approved; action open",IF(EXACT(P44,"Reject estimate"),"Estimate rejected; gap open",IF(EXACT(P44,"Recover records"),"Recovery action open","Approved decision; action open")))))))</x:f>
      </x:c>
      <x:c r="AD44" s="19" t="str">
        <x:f>IF(AA44="Recorded",IF(AND(AA44="Recorded",EXACT(Q44,"Approved"),EXACT(P44,"Use estimate")),K44,""),"")</x:f>
      </x:c>
    </x:row>
    <x:row r="45" ht="52" customHeight="1">
      <x:c r="A45" s="9"/>
      <x:c r="B45" s="9"/>
      <x:c r="C45" s="9"/>
      <x:c r="D45" s="9"/>
      <x:c r="E45" s="25"/>
      <x:c r="F45" s="25"/>
      <x:c r="G45" s="25"/>
      <x:c r="H45" s="9"/>
      <x:c r="I45" s="9"/>
      <x:c r="J45" s="9"/>
      <x:c r="K45" s="25"/>
      <x:c r="L45" s="9"/>
      <x:c r="M45" s="9"/>
      <x:c r="N45" s="9"/>
      <x:c r="O45" s="9"/>
      <x:c r="P45" s="9"/>
      <x:c r="Q45" s="9"/>
      <x:c r="R45" s="9"/>
      <x:c r="S45" s="25"/>
      <x:c r="T45" s="9"/>
      <x:c r="U45" s="9"/>
      <x:c r="V45" s="9"/>
      <x:c r="W45" s="25"/>
      <x:c r="X45" s="9"/>
      <x:c r="Y45" s="9"/>
      <x:c r="Z45" s="25"/>
      <x:c r="AA45" s="17" t="str">
        <x:f>IF(COUNTA(A45:Z45)=0,"",IF(OR(ISERROR($B$7),ISERROR($B$8),ISERROR($B$9),ISERROR(E45),ISERROR(F45),ISERROR(G45),ISERROR(S45),ISERROR(W45),ISERROR(Z45),ISERROR(K45)),"Check: numeric/date input error",IF(OR(LEN(TRIM(A45&amp;""))=0,NOT(ISTEXT(A45)),NOT(EXACT(A45,TRIM(A45)))),"Check: gap ID missing or untrimmed",IF(OR(ISNUMBER(FIND("*",A45)),ISNUMBER(FIND("?",A45)),ISNUMBER(FIND("~",A45))),"Check: gap ID contains wildcard",IF(COUNTIFS($A$15:$A$74,A45)&gt;1,"Check: duplicate gap ID",IF(OR(LEN(TRIM($B$6&amp;""))=0,NOT(IF(AND(ISNUMBER($B$7),NOT(ISLOGICAL($B$7))),AND($B$7&gt;=1,$B$7&lt;=2958465,MOD($B$7,1)=0),FALSE)),NOT(IF(AND(ISNUMBER($B$8),NOT(ISLOGICAL($B$8))),AND($B$8&gt;=1,$B$8&lt;=2958465,MOD($B$8,1)=0),FALSE)),NOT(IF(AND(ISNUMBER($B$9),NOT(ISLOGICAL($B$9))),AND($B$9&gt;=1,$B$9&lt;=2958465,MOD($B$9,1)=0),FALSE)),$B$7&gt;$B$8),"Check: programme setup",IF(OR(LEN(TRIM(B45&amp;""))=0,LEN(TRIM(C45&amp;""))=0,LEN(TRIM(H45&amp;""))=0,LEN(TRIM(I45&amp;""))=0),"Check: gap or recovery record missing",IF(NOT(OR(EXACT(D45,"Missing record"),EXACT(D45,"Missing value"),EXACT(D45,"Partial coverage"))),"Check: gap type invalid",IF(NOT(OR(EXACT(N45,"Not assessed"),EXACT(N45,"Supported"),EXACT(N45,"Not supported"))),"Check: method review invalid",IF(NOT(OR(EXACT(P45,"Recover records"),EXACT(P45,"Use estimate"),EXACT(P45,"Disclose gap"),EXACT(P45,"Not applicable"),EXACT(P45,"Reject estimate"),EXACT(P45,"Recovered actual"))),"Check: treatment decision invalid",IF(NOT(OR(EXACT(Q45,"Pending"),EXACT(Q45,"Approved"))),"Check: decision state invalid",IF(OR(AND(LEN(E45&amp;"")&gt;0,NOT(IF(AND(ISNUMBER(E45),NOT(ISLOGICAL(E45))),AND(E45&gt;=1,E45&lt;=2958465,MOD(E45,1)=0),FALSE))),AND(LEN(F45&amp;"")&gt;0,NOT(IF(AND(ISNUMBER(F45),NOT(ISLOGICAL(F45))),AND(F45&gt;=1,F45&lt;=2958465,MOD(F45,1)=0),FALSE))),AND(LEN(G45&amp;"")&gt;0,NOT(IF(AND(ISNUMBER(G45),NOT(ISLOGICAL(G45))),AND(G45&gt;=1,G45&lt;=2958465,MOD(G45,1)=0),FALSE))),AND(LEN(S45&amp;"")&gt;0,NOT(IF(AND(ISNUMBER(S45),NOT(ISLOGICAL(S45))),AND(S45&gt;=1,S45&lt;=2958465,MOD(S45,1)=0),FALSE))),AND(LEN(W45&amp;"")&gt;0,NOT(IF(AND(ISNUMBER(W45),NOT(ISLOGICAL(W45))),AND(W45&gt;=1,W45&lt;=2958465,MOD(W45,1)=0),FALSE))),AND(LEN(Z45&amp;"")&gt;0,NOT(IF(AND(ISNUMBER(Z45),NOT(ISLOGICAL(Z45))),AND(Z45&gt;=1,Z45&lt;=2958465,MOD(Z45,1)=0),FALSE)))),"Check: entered date invalid",IF(OR(LEN(E45&amp;"")=0,LEN(F45&amp;"")=0,E45&gt;F45,E45&lt;$B$7,F45&gt;$B$8),"Check: affected period invalid",IF(OR(LEN(G45&amp;"")=0,G45&gt;$B$9),"Check: opened date missing or future",IF(OR(AND(LEN(S45&amp;"")&gt;0,OR(S45&lt;G45,S45&gt;$B$9)),AND(LEN(Z45&amp;"")&gt;0,OR(Z45&lt;G45,Z45&gt;$B$9))),"Check: decision or resolution chronology",IF(AND(LEN(K45&amp;"")&gt;0,NOT(IF(AND(ISNUMBER(K45),NOT(ISLOGICAL(K45))),ABS(K45)&lt;=1000000000000,FALSE))),"Check: candidate value invalid",IF(AND(OR(LEN(K45&amp;"")&gt;0,EXACT(P45,"Use estimate"),EXACT(P45,"Reject estimate")),OR(LEN(TRIM(L45&amp;""))=0,NOT(EXACT(L45,TRIM(L45))),LEN(TRIM(M45&amp;""))=0,LEN(TRIM(O45&amp;""))=0)),"Check: candidate method or unit missing",IF(AND(EXACT(P45,"Use estimate"),OR(LEN(K45&amp;"")=0,LEN(TRIM(J45&amp;""))=0,LEN(TRIM(X45&amp;""))=0)),"Check: estimate value evidence or trigger missing",IF(AND(EXACT(Q45,"Approved"),OR(LEN(TRIM(R45&amp;""))=0,LEN(S45&amp;"")=0,LEN(TRIM(T45&amp;""))=0,LEN(TRIM(U45&amp;""))=0)),"Check: approval record incomplete",IF(AND(EXACT(Q45,"Approved"),EXACT(P45,"Use estimate"),NOT(EXACT(N45,"Supported"))),"Check: estimate method not supported",IF(AND(EXACT(Q45,"Approved"),EXACT(P45,"Recovered actual"),LEN(TRIM(Y45&amp;""))=0),"Check: recovered source missing",IF(AND(LEN(Z45&amp;"")&gt;0,OR(NOT(EXACT(Q45,"Approved")),NOT(OR(EXACT(P45,"Use estimate"),EXACT(P45,"Disclose gap"),EXACT(P45,"Not applicable"),EXACT(P45,"Recovered actual"))),LEN(TRIM(Y45&amp;""))=0,LEN(S45&amp;"")=0,Z45&lt;S45)),"Check: resolution record inconsistent",IF(AND(LEN(Z45&amp;"")=0,OR(LEN(TRIM(V45&amp;""))=0,LEN(W45&amp;"")=0)),"Check: open action or due date missing","Recorded")))))))))))))))))))))))</x:f>
      </x:c>
      <x:c r="AB45" s="17" t="str">
        <x:f>IF(AA45="Recorded",IF(AND(AA45="Recorded",LEN(Z45&amp;"")=0),$B$9-G45,""),"")</x:f>
      </x:c>
      <x:c r="AC45" s="17" t="str">
        <x:f>IF(LEN(AA45&amp;"")=0,"",IF(AA45&lt;&gt;"Recorded","Check: resolve input issue",IF(NOT(EXACT(Q45,"Approved")),"Decision pending",IF(LEN(Z45&amp;"")&gt;0,IF(EXACT(P45,"Use estimate"),"Resolved using estimate",IF(EXACT(P45,"Recovered actual"),"Resolved with actual evidence",IF(EXACT(P45,"Not applicable"),"N.A. decision recorded","Gap disclosure recorded"))),IF(EXACT(P45,"Use estimate"),"Estimate approved; action open",IF(EXACT(P45,"Reject estimate"),"Estimate rejected; gap open",IF(EXACT(P45,"Recover records"),"Recovery action open","Approved decision; action open")))))))</x:f>
      </x:c>
      <x:c r="AD45" s="19" t="str">
        <x:f>IF(AA45="Recorded",IF(AND(AA45="Recorded",EXACT(Q45,"Approved"),EXACT(P45,"Use estimate")),K45,""),"")</x:f>
      </x:c>
    </x:row>
    <x:row r="46" ht="52" customHeight="1">
      <x:c r="A46" s="9"/>
      <x:c r="B46" s="9"/>
      <x:c r="C46" s="9"/>
      <x:c r="D46" s="9"/>
      <x:c r="E46" s="25"/>
      <x:c r="F46" s="25"/>
      <x:c r="G46" s="25"/>
      <x:c r="H46" s="9"/>
      <x:c r="I46" s="9"/>
      <x:c r="J46" s="9"/>
      <x:c r="K46" s="25"/>
      <x:c r="L46" s="9"/>
      <x:c r="M46" s="9"/>
      <x:c r="N46" s="9"/>
      <x:c r="O46" s="9"/>
      <x:c r="P46" s="9"/>
      <x:c r="Q46" s="9"/>
      <x:c r="R46" s="9"/>
      <x:c r="S46" s="25"/>
      <x:c r="T46" s="9"/>
      <x:c r="U46" s="9"/>
      <x:c r="V46" s="9"/>
      <x:c r="W46" s="25"/>
      <x:c r="X46" s="9"/>
      <x:c r="Y46" s="9"/>
      <x:c r="Z46" s="25"/>
      <x:c r="AA46" s="17" t="str">
        <x:f>IF(COUNTA(A46:Z46)=0,"",IF(OR(ISERROR($B$7),ISERROR($B$8),ISERROR($B$9),ISERROR(E46),ISERROR(F46),ISERROR(G46),ISERROR(S46),ISERROR(W46),ISERROR(Z46),ISERROR(K46)),"Check: numeric/date input error",IF(OR(LEN(TRIM(A46&amp;""))=0,NOT(ISTEXT(A46)),NOT(EXACT(A46,TRIM(A46)))),"Check: gap ID missing or untrimmed",IF(OR(ISNUMBER(FIND("*",A46)),ISNUMBER(FIND("?",A46)),ISNUMBER(FIND("~",A46))),"Check: gap ID contains wildcard",IF(COUNTIFS($A$15:$A$74,A46)&gt;1,"Check: duplicate gap ID",IF(OR(LEN(TRIM($B$6&amp;""))=0,NOT(IF(AND(ISNUMBER($B$7),NOT(ISLOGICAL($B$7))),AND($B$7&gt;=1,$B$7&lt;=2958465,MOD($B$7,1)=0),FALSE)),NOT(IF(AND(ISNUMBER($B$8),NOT(ISLOGICAL($B$8))),AND($B$8&gt;=1,$B$8&lt;=2958465,MOD($B$8,1)=0),FALSE)),NOT(IF(AND(ISNUMBER($B$9),NOT(ISLOGICAL($B$9))),AND($B$9&gt;=1,$B$9&lt;=2958465,MOD($B$9,1)=0),FALSE)),$B$7&gt;$B$8),"Check: programme setup",IF(OR(LEN(TRIM(B46&amp;""))=0,LEN(TRIM(C46&amp;""))=0,LEN(TRIM(H46&amp;""))=0,LEN(TRIM(I46&amp;""))=0),"Check: gap or recovery record missing",IF(NOT(OR(EXACT(D46,"Missing record"),EXACT(D46,"Missing value"),EXACT(D46,"Partial coverage"))),"Check: gap type invalid",IF(NOT(OR(EXACT(N46,"Not assessed"),EXACT(N46,"Supported"),EXACT(N46,"Not supported"))),"Check: method review invalid",IF(NOT(OR(EXACT(P46,"Recover records"),EXACT(P46,"Use estimate"),EXACT(P46,"Disclose gap"),EXACT(P46,"Not applicable"),EXACT(P46,"Reject estimate"),EXACT(P46,"Recovered actual"))),"Check: treatment decision invalid",IF(NOT(OR(EXACT(Q46,"Pending"),EXACT(Q46,"Approved"))),"Check: decision state invalid",IF(OR(AND(LEN(E46&amp;"")&gt;0,NOT(IF(AND(ISNUMBER(E46),NOT(ISLOGICAL(E46))),AND(E46&gt;=1,E46&lt;=2958465,MOD(E46,1)=0),FALSE))),AND(LEN(F46&amp;"")&gt;0,NOT(IF(AND(ISNUMBER(F46),NOT(ISLOGICAL(F46))),AND(F46&gt;=1,F46&lt;=2958465,MOD(F46,1)=0),FALSE))),AND(LEN(G46&amp;"")&gt;0,NOT(IF(AND(ISNUMBER(G46),NOT(ISLOGICAL(G46))),AND(G46&gt;=1,G46&lt;=2958465,MOD(G46,1)=0),FALSE))),AND(LEN(S46&amp;"")&gt;0,NOT(IF(AND(ISNUMBER(S46),NOT(ISLOGICAL(S46))),AND(S46&gt;=1,S46&lt;=2958465,MOD(S46,1)=0),FALSE))),AND(LEN(W46&amp;"")&gt;0,NOT(IF(AND(ISNUMBER(W46),NOT(ISLOGICAL(W46))),AND(W46&gt;=1,W46&lt;=2958465,MOD(W46,1)=0),FALSE))),AND(LEN(Z46&amp;"")&gt;0,NOT(IF(AND(ISNUMBER(Z46),NOT(ISLOGICAL(Z46))),AND(Z46&gt;=1,Z46&lt;=2958465,MOD(Z46,1)=0),FALSE)))),"Check: entered date invalid",IF(OR(LEN(E46&amp;"")=0,LEN(F46&amp;"")=0,E46&gt;F46,E46&lt;$B$7,F46&gt;$B$8),"Check: affected period invalid",IF(OR(LEN(G46&amp;"")=0,G46&gt;$B$9),"Check: opened date missing or future",IF(OR(AND(LEN(S46&amp;"")&gt;0,OR(S46&lt;G46,S46&gt;$B$9)),AND(LEN(Z46&amp;"")&gt;0,OR(Z46&lt;G46,Z46&gt;$B$9))),"Check: decision or resolution chronology",IF(AND(LEN(K46&amp;"")&gt;0,NOT(IF(AND(ISNUMBER(K46),NOT(ISLOGICAL(K46))),ABS(K46)&lt;=1000000000000,FALSE))),"Check: candidate value invalid",IF(AND(OR(LEN(K46&amp;"")&gt;0,EXACT(P46,"Use estimate"),EXACT(P46,"Reject estimate")),OR(LEN(TRIM(L46&amp;""))=0,NOT(EXACT(L46,TRIM(L46))),LEN(TRIM(M46&amp;""))=0,LEN(TRIM(O46&amp;""))=0)),"Check: candidate method or unit missing",IF(AND(EXACT(P46,"Use estimate"),OR(LEN(K46&amp;"")=0,LEN(TRIM(J46&amp;""))=0,LEN(TRIM(X46&amp;""))=0)),"Check: estimate value evidence or trigger missing",IF(AND(EXACT(Q46,"Approved"),OR(LEN(TRIM(R46&amp;""))=0,LEN(S46&amp;"")=0,LEN(TRIM(T46&amp;""))=0,LEN(TRIM(U46&amp;""))=0)),"Check: approval record incomplete",IF(AND(EXACT(Q46,"Approved"),EXACT(P46,"Use estimate"),NOT(EXACT(N46,"Supported"))),"Check: estimate method not supported",IF(AND(EXACT(Q46,"Approved"),EXACT(P46,"Recovered actual"),LEN(TRIM(Y46&amp;""))=0),"Check: recovered source missing",IF(AND(LEN(Z46&amp;"")&gt;0,OR(NOT(EXACT(Q46,"Approved")),NOT(OR(EXACT(P46,"Use estimate"),EXACT(P46,"Disclose gap"),EXACT(P46,"Not applicable"),EXACT(P46,"Recovered actual"))),LEN(TRIM(Y46&amp;""))=0,LEN(S46&amp;"")=0,Z46&lt;S46)),"Check: resolution record inconsistent",IF(AND(LEN(Z46&amp;"")=0,OR(LEN(TRIM(V46&amp;""))=0,LEN(W46&amp;"")=0)),"Check: open action or due date missing","Recorded")))))))))))))))))))))))</x:f>
      </x:c>
      <x:c r="AB46" s="17" t="str">
        <x:f>IF(AA46="Recorded",IF(AND(AA46="Recorded",LEN(Z46&amp;"")=0),$B$9-G46,""),"")</x:f>
      </x:c>
      <x:c r="AC46" s="17" t="str">
        <x:f>IF(LEN(AA46&amp;"")=0,"",IF(AA46&lt;&gt;"Recorded","Check: resolve input issue",IF(NOT(EXACT(Q46,"Approved")),"Decision pending",IF(LEN(Z46&amp;"")&gt;0,IF(EXACT(P46,"Use estimate"),"Resolved using estimate",IF(EXACT(P46,"Recovered actual"),"Resolved with actual evidence",IF(EXACT(P46,"Not applicable"),"N.A. decision recorded","Gap disclosure recorded"))),IF(EXACT(P46,"Use estimate"),"Estimate approved; action open",IF(EXACT(P46,"Reject estimate"),"Estimate rejected; gap open",IF(EXACT(P46,"Recover records"),"Recovery action open","Approved decision; action open")))))))</x:f>
      </x:c>
      <x:c r="AD46" s="19" t="str">
        <x:f>IF(AA46="Recorded",IF(AND(AA46="Recorded",EXACT(Q46,"Approved"),EXACT(P46,"Use estimate")),K46,""),"")</x:f>
      </x:c>
    </x:row>
    <x:row r="47" ht="52" customHeight="1">
      <x:c r="A47" s="9"/>
      <x:c r="B47" s="9"/>
      <x:c r="C47" s="9"/>
      <x:c r="D47" s="9"/>
      <x:c r="E47" s="25"/>
      <x:c r="F47" s="25"/>
      <x:c r="G47" s="25"/>
      <x:c r="H47" s="9"/>
      <x:c r="I47" s="9"/>
      <x:c r="J47" s="9"/>
      <x:c r="K47" s="25"/>
      <x:c r="L47" s="9"/>
      <x:c r="M47" s="9"/>
      <x:c r="N47" s="9"/>
      <x:c r="O47" s="9"/>
      <x:c r="P47" s="9"/>
      <x:c r="Q47" s="9"/>
      <x:c r="R47" s="9"/>
      <x:c r="S47" s="25"/>
      <x:c r="T47" s="9"/>
      <x:c r="U47" s="9"/>
      <x:c r="V47" s="9"/>
      <x:c r="W47" s="25"/>
      <x:c r="X47" s="9"/>
      <x:c r="Y47" s="9"/>
      <x:c r="Z47" s="25"/>
      <x:c r="AA47" s="17" t="str">
        <x:f>IF(COUNTA(A47:Z47)=0,"",IF(OR(ISERROR($B$7),ISERROR($B$8),ISERROR($B$9),ISERROR(E47),ISERROR(F47),ISERROR(G47),ISERROR(S47),ISERROR(W47),ISERROR(Z47),ISERROR(K47)),"Check: numeric/date input error",IF(OR(LEN(TRIM(A47&amp;""))=0,NOT(ISTEXT(A47)),NOT(EXACT(A47,TRIM(A47)))),"Check: gap ID missing or untrimmed",IF(OR(ISNUMBER(FIND("*",A47)),ISNUMBER(FIND("?",A47)),ISNUMBER(FIND("~",A47))),"Check: gap ID contains wildcard",IF(COUNTIFS($A$15:$A$74,A47)&gt;1,"Check: duplicate gap ID",IF(OR(LEN(TRIM($B$6&amp;""))=0,NOT(IF(AND(ISNUMBER($B$7),NOT(ISLOGICAL($B$7))),AND($B$7&gt;=1,$B$7&lt;=2958465,MOD($B$7,1)=0),FALSE)),NOT(IF(AND(ISNUMBER($B$8),NOT(ISLOGICAL($B$8))),AND($B$8&gt;=1,$B$8&lt;=2958465,MOD($B$8,1)=0),FALSE)),NOT(IF(AND(ISNUMBER($B$9),NOT(ISLOGICAL($B$9))),AND($B$9&gt;=1,$B$9&lt;=2958465,MOD($B$9,1)=0),FALSE)),$B$7&gt;$B$8),"Check: programme setup",IF(OR(LEN(TRIM(B47&amp;""))=0,LEN(TRIM(C47&amp;""))=0,LEN(TRIM(H47&amp;""))=0,LEN(TRIM(I47&amp;""))=0),"Check: gap or recovery record missing",IF(NOT(OR(EXACT(D47,"Missing record"),EXACT(D47,"Missing value"),EXACT(D47,"Partial coverage"))),"Check: gap type invalid",IF(NOT(OR(EXACT(N47,"Not assessed"),EXACT(N47,"Supported"),EXACT(N47,"Not supported"))),"Check: method review invalid",IF(NOT(OR(EXACT(P47,"Recover records"),EXACT(P47,"Use estimate"),EXACT(P47,"Disclose gap"),EXACT(P47,"Not applicable"),EXACT(P47,"Reject estimate"),EXACT(P47,"Recovered actual"))),"Check: treatment decision invalid",IF(NOT(OR(EXACT(Q47,"Pending"),EXACT(Q47,"Approved"))),"Check: decision state invalid",IF(OR(AND(LEN(E47&amp;"")&gt;0,NOT(IF(AND(ISNUMBER(E47),NOT(ISLOGICAL(E47))),AND(E47&gt;=1,E47&lt;=2958465,MOD(E47,1)=0),FALSE))),AND(LEN(F47&amp;"")&gt;0,NOT(IF(AND(ISNUMBER(F47),NOT(ISLOGICAL(F47))),AND(F47&gt;=1,F47&lt;=2958465,MOD(F47,1)=0),FALSE))),AND(LEN(G47&amp;"")&gt;0,NOT(IF(AND(ISNUMBER(G47),NOT(ISLOGICAL(G47))),AND(G47&gt;=1,G47&lt;=2958465,MOD(G47,1)=0),FALSE))),AND(LEN(S47&amp;"")&gt;0,NOT(IF(AND(ISNUMBER(S47),NOT(ISLOGICAL(S47))),AND(S47&gt;=1,S47&lt;=2958465,MOD(S47,1)=0),FALSE))),AND(LEN(W47&amp;"")&gt;0,NOT(IF(AND(ISNUMBER(W47),NOT(ISLOGICAL(W47))),AND(W47&gt;=1,W47&lt;=2958465,MOD(W47,1)=0),FALSE))),AND(LEN(Z47&amp;"")&gt;0,NOT(IF(AND(ISNUMBER(Z47),NOT(ISLOGICAL(Z47))),AND(Z47&gt;=1,Z47&lt;=2958465,MOD(Z47,1)=0),FALSE)))),"Check: entered date invalid",IF(OR(LEN(E47&amp;"")=0,LEN(F47&amp;"")=0,E47&gt;F47,E47&lt;$B$7,F47&gt;$B$8),"Check: affected period invalid",IF(OR(LEN(G47&amp;"")=0,G47&gt;$B$9),"Check: opened date missing or future",IF(OR(AND(LEN(S47&amp;"")&gt;0,OR(S47&lt;G47,S47&gt;$B$9)),AND(LEN(Z47&amp;"")&gt;0,OR(Z47&lt;G47,Z47&gt;$B$9))),"Check: decision or resolution chronology",IF(AND(LEN(K47&amp;"")&gt;0,NOT(IF(AND(ISNUMBER(K47),NOT(ISLOGICAL(K47))),ABS(K47)&lt;=1000000000000,FALSE))),"Check: candidate value invalid",IF(AND(OR(LEN(K47&amp;"")&gt;0,EXACT(P47,"Use estimate"),EXACT(P47,"Reject estimate")),OR(LEN(TRIM(L47&amp;""))=0,NOT(EXACT(L47,TRIM(L47))),LEN(TRIM(M47&amp;""))=0,LEN(TRIM(O47&amp;""))=0)),"Check: candidate method or unit missing",IF(AND(EXACT(P47,"Use estimate"),OR(LEN(K47&amp;"")=0,LEN(TRIM(J47&amp;""))=0,LEN(TRIM(X47&amp;""))=0)),"Check: estimate value evidence or trigger missing",IF(AND(EXACT(Q47,"Approved"),OR(LEN(TRIM(R47&amp;""))=0,LEN(S47&amp;"")=0,LEN(TRIM(T47&amp;""))=0,LEN(TRIM(U47&amp;""))=0)),"Check: approval record incomplete",IF(AND(EXACT(Q47,"Approved"),EXACT(P47,"Use estimate"),NOT(EXACT(N47,"Supported"))),"Check: estimate method not supported",IF(AND(EXACT(Q47,"Approved"),EXACT(P47,"Recovered actual"),LEN(TRIM(Y47&amp;""))=0),"Check: recovered source missing",IF(AND(LEN(Z47&amp;"")&gt;0,OR(NOT(EXACT(Q47,"Approved")),NOT(OR(EXACT(P47,"Use estimate"),EXACT(P47,"Disclose gap"),EXACT(P47,"Not applicable"),EXACT(P47,"Recovered actual"))),LEN(TRIM(Y47&amp;""))=0,LEN(S47&amp;"")=0,Z47&lt;S47)),"Check: resolution record inconsistent",IF(AND(LEN(Z47&amp;"")=0,OR(LEN(TRIM(V47&amp;""))=0,LEN(W47&amp;"")=0)),"Check: open action or due date missing","Recorded")))))))))))))))))))))))</x:f>
      </x:c>
      <x:c r="AB47" s="17" t="str">
        <x:f>IF(AA47="Recorded",IF(AND(AA47="Recorded",LEN(Z47&amp;"")=0),$B$9-G47,""),"")</x:f>
      </x:c>
      <x:c r="AC47" s="17" t="str">
        <x:f>IF(LEN(AA47&amp;"")=0,"",IF(AA47&lt;&gt;"Recorded","Check: resolve input issue",IF(NOT(EXACT(Q47,"Approved")),"Decision pending",IF(LEN(Z47&amp;"")&gt;0,IF(EXACT(P47,"Use estimate"),"Resolved using estimate",IF(EXACT(P47,"Recovered actual"),"Resolved with actual evidence",IF(EXACT(P47,"Not applicable"),"N.A. decision recorded","Gap disclosure recorded"))),IF(EXACT(P47,"Use estimate"),"Estimate approved; action open",IF(EXACT(P47,"Reject estimate"),"Estimate rejected; gap open",IF(EXACT(P47,"Recover records"),"Recovery action open","Approved decision; action open")))))))</x:f>
      </x:c>
      <x:c r="AD47" s="19" t="str">
        <x:f>IF(AA47="Recorded",IF(AND(AA47="Recorded",EXACT(Q47,"Approved"),EXACT(P47,"Use estimate")),K47,""),"")</x:f>
      </x:c>
    </x:row>
    <x:row r="48" ht="52" customHeight="1">
      <x:c r="A48" s="9"/>
      <x:c r="B48" s="9"/>
      <x:c r="C48" s="9"/>
      <x:c r="D48" s="9"/>
      <x:c r="E48" s="25"/>
      <x:c r="F48" s="25"/>
      <x:c r="G48" s="25"/>
      <x:c r="H48" s="9"/>
      <x:c r="I48" s="9"/>
      <x:c r="J48" s="9"/>
      <x:c r="K48" s="25"/>
      <x:c r="L48" s="9"/>
      <x:c r="M48" s="9"/>
      <x:c r="N48" s="9"/>
      <x:c r="O48" s="9"/>
      <x:c r="P48" s="9"/>
      <x:c r="Q48" s="9"/>
      <x:c r="R48" s="9"/>
      <x:c r="S48" s="25"/>
      <x:c r="T48" s="9"/>
      <x:c r="U48" s="9"/>
      <x:c r="V48" s="9"/>
      <x:c r="W48" s="25"/>
      <x:c r="X48" s="9"/>
      <x:c r="Y48" s="9"/>
      <x:c r="Z48" s="25"/>
      <x:c r="AA48" s="17" t="str">
        <x:f>IF(COUNTA(A48:Z48)=0,"",IF(OR(ISERROR($B$7),ISERROR($B$8),ISERROR($B$9),ISERROR(E48),ISERROR(F48),ISERROR(G48),ISERROR(S48),ISERROR(W48),ISERROR(Z48),ISERROR(K48)),"Check: numeric/date input error",IF(OR(LEN(TRIM(A48&amp;""))=0,NOT(ISTEXT(A48)),NOT(EXACT(A48,TRIM(A48)))),"Check: gap ID missing or untrimmed",IF(OR(ISNUMBER(FIND("*",A48)),ISNUMBER(FIND("?",A48)),ISNUMBER(FIND("~",A48))),"Check: gap ID contains wildcard",IF(COUNTIFS($A$15:$A$74,A48)&gt;1,"Check: duplicate gap ID",IF(OR(LEN(TRIM($B$6&amp;""))=0,NOT(IF(AND(ISNUMBER($B$7),NOT(ISLOGICAL($B$7))),AND($B$7&gt;=1,$B$7&lt;=2958465,MOD($B$7,1)=0),FALSE)),NOT(IF(AND(ISNUMBER($B$8),NOT(ISLOGICAL($B$8))),AND($B$8&gt;=1,$B$8&lt;=2958465,MOD($B$8,1)=0),FALSE)),NOT(IF(AND(ISNUMBER($B$9),NOT(ISLOGICAL($B$9))),AND($B$9&gt;=1,$B$9&lt;=2958465,MOD($B$9,1)=0),FALSE)),$B$7&gt;$B$8),"Check: programme setup",IF(OR(LEN(TRIM(B48&amp;""))=0,LEN(TRIM(C48&amp;""))=0,LEN(TRIM(H48&amp;""))=0,LEN(TRIM(I48&amp;""))=0),"Check: gap or recovery record missing",IF(NOT(OR(EXACT(D48,"Missing record"),EXACT(D48,"Missing value"),EXACT(D48,"Partial coverage"))),"Check: gap type invalid",IF(NOT(OR(EXACT(N48,"Not assessed"),EXACT(N48,"Supported"),EXACT(N48,"Not supported"))),"Check: method review invalid",IF(NOT(OR(EXACT(P48,"Recover records"),EXACT(P48,"Use estimate"),EXACT(P48,"Disclose gap"),EXACT(P48,"Not applicable"),EXACT(P48,"Reject estimate"),EXACT(P48,"Recovered actual"))),"Check: treatment decision invalid",IF(NOT(OR(EXACT(Q48,"Pending"),EXACT(Q48,"Approved"))),"Check: decision state invalid",IF(OR(AND(LEN(E48&amp;"")&gt;0,NOT(IF(AND(ISNUMBER(E48),NOT(ISLOGICAL(E48))),AND(E48&gt;=1,E48&lt;=2958465,MOD(E48,1)=0),FALSE))),AND(LEN(F48&amp;"")&gt;0,NOT(IF(AND(ISNUMBER(F48),NOT(ISLOGICAL(F48))),AND(F48&gt;=1,F48&lt;=2958465,MOD(F48,1)=0),FALSE))),AND(LEN(G48&amp;"")&gt;0,NOT(IF(AND(ISNUMBER(G48),NOT(ISLOGICAL(G48))),AND(G48&gt;=1,G48&lt;=2958465,MOD(G48,1)=0),FALSE))),AND(LEN(S48&amp;"")&gt;0,NOT(IF(AND(ISNUMBER(S48),NOT(ISLOGICAL(S48))),AND(S48&gt;=1,S48&lt;=2958465,MOD(S48,1)=0),FALSE))),AND(LEN(W48&amp;"")&gt;0,NOT(IF(AND(ISNUMBER(W48),NOT(ISLOGICAL(W48))),AND(W48&gt;=1,W48&lt;=2958465,MOD(W48,1)=0),FALSE))),AND(LEN(Z48&amp;"")&gt;0,NOT(IF(AND(ISNUMBER(Z48),NOT(ISLOGICAL(Z48))),AND(Z48&gt;=1,Z48&lt;=2958465,MOD(Z48,1)=0),FALSE)))),"Check: entered date invalid",IF(OR(LEN(E48&amp;"")=0,LEN(F48&amp;"")=0,E48&gt;F48,E48&lt;$B$7,F48&gt;$B$8),"Check: affected period invalid",IF(OR(LEN(G48&amp;"")=0,G48&gt;$B$9),"Check: opened date missing or future",IF(OR(AND(LEN(S48&amp;"")&gt;0,OR(S48&lt;G48,S48&gt;$B$9)),AND(LEN(Z48&amp;"")&gt;0,OR(Z48&lt;G48,Z48&gt;$B$9))),"Check: decision or resolution chronology",IF(AND(LEN(K48&amp;"")&gt;0,NOT(IF(AND(ISNUMBER(K48),NOT(ISLOGICAL(K48))),ABS(K48)&lt;=1000000000000,FALSE))),"Check: candidate value invalid",IF(AND(OR(LEN(K48&amp;"")&gt;0,EXACT(P48,"Use estimate"),EXACT(P48,"Reject estimate")),OR(LEN(TRIM(L48&amp;""))=0,NOT(EXACT(L48,TRIM(L48))),LEN(TRIM(M48&amp;""))=0,LEN(TRIM(O48&amp;""))=0)),"Check: candidate method or unit missing",IF(AND(EXACT(P48,"Use estimate"),OR(LEN(K48&amp;"")=0,LEN(TRIM(J48&amp;""))=0,LEN(TRIM(X48&amp;""))=0)),"Check: estimate value evidence or trigger missing",IF(AND(EXACT(Q48,"Approved"),OR(LEN(TRIM(R48&amp;""))=0,LEN(S48&amp;"")=0,LEN(TRIM(T48&amp;""))=0,LEN(TRIM(U48&amp;""))=0)),"Check: approval record incomplete",IF(AND(EXACT(Q48,"Approved"),EXACT(P48,"Use estimate"),NOT(EXACT(N48,"Supported"))),"Check: estimate method not supported",IF(AND(EXACT(Q48,"Approved"),EXACT(P48,"Recovered actual"),LEN(TRIM(Y48&amp;""))=0),"Check: recovered source missing",IF(AND(LEN(Z48&amp;"")&gt;0,OR(NOT(EXACT(Q48,"Approved")),NOT(OR(EXACT(P48,"Use estimate"),EXACT(P48,"Disclose gap"),EXACT(P48,"Not applicable"),EXACT(P48,"Recovered actual"))),LEN(TRIM(Y48&amp;""))=0,LEN(S48&amp;"")=0,Z48&lt;S48)),"Check: resolution record inconsistent",IF(AND(LEN(Z48&amp;"")=0,OR(LEN(TRIM(V48&amp;""))=0,LEN(W48&amp;"")=0)),"Check: open action or due date missing","Recorded")))))))))))))))))))))))</x:f>
      </x:c>
      <x:c r="AB48" s="17" t="str">
        <x:f>IF(AA48="Recorded",IF(AND(AA48="Recorded",LEN(Z48&amp;"")=0),$B$9-G48,""),"")</x:f>
      </x:c>
      <x:c r="AC48" s="17" t="str">
        <x:f>IF(LEN(AA48&amp;"")=0,"",IF(AA48&lt;&gt;"Recorded","Check: resolve input issue",IF(NOT(EXACT(Q48,"Approved")),"Decision pending",IF(LEN(Z48&amp;"")&gt;0,IF(EXACT(P48,"Use estimate"),"Resolved using estimate",IF(EXACT(P48,"Recovered actual"),"Resolved with actual evidence",IF(EXACT(P48,"Not applicable"),"N.A. decision recorded","Gap disclosure recorded"))),IF(EXACT(P48,"Use estimate"),"Estimate approved; action open",IF(EXACT(P48,"Reject estimate"),"Estimate rejected; gap open",IF(EXACT(P48,"Recover records"),"Recovery action open","Approved decision; action open")))))))</x:f>
      </x:c>
      <x:c r="AD48" s="19" t="str">
        <x:f>IF(AA48="Recorded",IF(AND(AA48="Recorded",EXACT(Q48,"Approved"),EXACT(P48,"Use estimate")),K48,""),"")</x:f>
      </x:c>
    </x:row>
    <x:row r="49" ht="52" customHeight="1">
      <x:c r="A49" s="9"/>
      <x:c r="B49" s="9"/>
      <x:c r="C49" s="9"/>
      <x:c r="D49" s="9"/>
      <x:c r="E49" s="25"/>
      <x:c r="F49" s="25"/>
      <x:c r="G49" s="25"/>
      <x:c r="H49" s="9"/>
      <x:c r="I49" s="9"/>
      <x:c r="J49" s="9"/>
      <x:c r="K49" s="25"/>
      <x:c r="L49" s="9"/>
      <x:c r="M49" s="9"/>
      <x:c r="N49" s="9"/>
      <x:c r="O49" s="9"/>
      <x:c r="P49" s="9"/>
      <x:c r="Q49" s="9"/>
      <x:c r="R49" s="9"/>
      <x:c r="S49" s="25"/>
      <x:c r="T49" s="9"/>
      <x:c r="U49" s="9"/>
      <x:c r="V49" s="9"/>
      <x:c r="W49" s="25"/>
      <x:c r="X49" s="9"/>
      <x:c r="Y49" s="9"/>
      <x:c r="Z49" s="25"/>
      <x:c r="AA49" s="17" t="str">
        <x:f>IF(COUNTA(A49:Z49)=0,"",IF(OR(ISERROR($B$7),ISERROR($B$8),ISERROR($B$9),ISERROR(E49),ISERROR(F49),ISERROR(G49),ISERROR(S49),ISERROR(W49),ISERROR(Z49),ISERROR(K49)),"Check: numeric/date input error",IF(OR(LEN(TRIM(A49&amp;""))=0,NOT(ISTEXT(A49)),NOT(EXACT(A49,TRIM(A49)))),"Check: gap ID missing or untrimmed",IF(OR(ISNUMBER(FIND("*",A49)),ISNUMBER(FIND("?",A49)),ISNUMBER(FIND("~",A49))),"Check: gap ID contains wildcard",IF(COUNTIFS($A$15:$A$74,A49)&gt;1,"Check: duplicate gap ID",IF(OR(LEN(TRIM($B$6&amp;""))=0,NOT(IF(AND(ISNUMBER($B$7),NOT(ISLOGICAL($B$7))),AND($B$7&gt;=1,$B$7&lt;=2958465,MOD($B$7,1)=0),FALSE)),NOT(IF(AND(ISNUMBER($B$8),NOT(ISLOGICAL($B$8))),AND($B$8&gt;=1,$B$8&lt;=2958465,MOD($B$8,1)=0),FALSE)),NOT(IF(AND(ISNUMBER($B$9),NOT(ISLOGICAL($B$9))),AND($B$9&gt;=1,$B$9&lt;=2958465,MOD($B$9,1)=0),FALSE)),$B$7&gt;$B$8),"Check: programme setup",IF(OR(LEN(TRIM(B49&amp;""))=0,LEN(TRIM(C49&amp;""))=0,LEN(TRIM(H49&amp;""))=0,LEN(TRIM(I49&amp;""))=0),"Check: gap or recovery record missing",IF(NOT(OR(EXACT(D49,"Missing record"),EXACT(D49,"Missing value"),EXACT(D49,"Partial coverage"))),"Check: gap type invalid",IF(NOT(OR(EXACT(N49,"Not assessed"),EXACT(N49,"Supported"),EXACT(N49,"Not supported"))),"Check: method review invalid",IF(NOT(OR(EXACT(P49,"Recover records"),EXACT(P49,"Use estimate"),EXACT(P49,"Disclose gap"),EXACT(P49,"Not applicable"),EXACT(P49,"Reject estimate"),EXACT(P49,"Recovered actual"))),"Check: treatment decision invalid",IF(NOT(OR(EXACT(Q49,"Pending"),EXACT(Q49,"Approved"))),"Check: decision state invalid",IF(OR(AND(LEN(E49&amp;"")&gt;0,NOT(IF(AND(ISNUMBER(E49),NOT(ISLOGICAL(E49))),AND(E49&gt;=1,E49&lt;=2958465,MOD(E49,1)=0),FALSE))),AND(LEN(F49&amp;"")&gt;0,NOT(IF(AND(ISNUMBER(F49),NOT(ISLOGICAL(F49))),AND(F49&gt;=1,F49&lt;=2958465,MOD(F49,1)=0),FALSE))),AND(LEN(G49&amp;"")&gt;0,NOT(IF(AND(ISNUMBER(G49),NOT(ISLOGICAL(G49))),AND(G49&gt;=1,G49&lt;=2958465,MOD(G49,1)=0),FALSE))),AND(LEN(S49&amp;"")&gt;0,NOT(IF(AND(ISNUMBER(S49),NOT(ISLOGICAL(S49))),AND(S49&gt;=1,S49&lt;=2958465,MOD(S49,1)=0),FALSE))),AND(LEN(W49&amp;"")&gt;0,NOT(IF(AND(ISNUMBER(W49),NOT(ISLOGICAL(W49))),AND(W49&gt;=1,W49&lt;=2958465,MOD(W49,1)=0),FALSE))),AND(LEN(Z49&amp;"")&gt;0,NOT(IF(AND(ISNUMBER(Z49),NOT(ISLOGICAL(Z49))),AND(Z49&gt;=1,Z49&lt;=2958465,MOD(Z49,1)=0),FALSE)))),"Check: entered date invalid",IF(OR(LEN(E49&amp;"")=0,LEN(F49&amp;"")=0,E49&gt;F49,E49&lt;$B$7,F49&gt;$B$8),"Check: affected period invalid",IF(OR(LEN(G49&amp;"")=0,G49&gt;$B$9),"Check: opened date missing or future",IF(OR(AND(LEN(S49&amp;"")&gt;0,OR(S49&lt;G49,S49&gt;$B$9)),AND(LEN(Z49&amp;"")&gt;0,OR(Z49&lt;G49,Z49&gt;$B$9))),"Check: decision or resolution chronology",IF(AND(LEN(K49&amp;"")&gt;0,NOT(IF(AND(ISNUMBER(K49),NOT(ISLOGICAL(K49))),ABS(K49)&lt;=1000000000000,FALSE))),"Check: candidate value invalid",IF(AND(OR(LEN(K49&amp;"")&gt;0,EXACT(P49,"Use estimate"),EXACT(P49,"Reject estimate")),OR(LEN(TRIM(L49&amp;""))=0,NOT(EXACT(L49,TRIM(L49))),LEN(TRIM(M49&amp;""))=0,LEN(TRIM(O49&amp;""))=0)),"Check: candidate method or unit missing",IF(AND(EXACT(P49,"Use estimate"),OR(LEN(K49&amp;"")=0,LEN(TRIM(J49&amp;""))=0,LEN(TRIM(X49&amp;""))=0)),"Check: estimate value evidence or trigger missing",IF(AND(EXACT(Q49,"Approved"),OR(LEN(TRIM(R49&amp;""))=0,LEN(S49&amp;"")=0,LEN(TRIM(T49&amp;""))=0,LEN(TRIM(U49&amp;""))=0)),"Check: approval record incomplete",IF(AND(EXACT(Q49,"Approved"),EXACT(P49,"Use estimate"),NOT(EXACT(N49,"Supported"))),"Check: estimate method not supported",IF(AND(EXACT(Q49,"Approved"),EXACT(P49,"Recovered actual"),LEN(TRIM(Y49&amp;""))=0),"Check: recovered source missing",IF(AND(LEN(Z49&amp;"")&gt;0,OR(NOT(EXACT(Q49,"Approved")),NOT(OR(EXACT(P49,"Use estimate"),EXACT(P49,"Disclose gap"),EXACT(P49,"Not applicable"),EXACT(P49,"Recovered actual"))),LEN(TRIM(Y49&amp;""))=0,LEN(S49&amp;"")=0,Z49&lt;S49)),"Check: resolution record inconsistent",IF(AND(LEN(Z49&amp;"")=0,OR(LEN(TRIM(V49&amp;""))=0,LEN(W49&amp;"")=0)),"Check: open action or due date missing","Recorded")))))))))))))))))))))))</x:f>
      </x:c>
      <x:c r="AB49" s="17" t="str">
        <x:f>IF(AA49="Recorded",IF(AND(AA49="Recorded",LEN(Z49&amp;"")=0),$B$9-G49,""),"")</x:f>
      </x:c>
      <x:c r="AC49" s="17" t="str">
        <x:f>IF(LEN(AA49&amp;"")=0,"",IF(AA49&lt;&gt;"Recorded","Check: resolve input issue",IF(NOT(EXACT(Q49,"Approved")),"Decision pending",IF(LEN(Z49&amp;"")&gt;0,IF(EXACT(P49,"Use estimate"),"Resolved using estimate",IF(EXACT(P49,"Recovered actual"),"Resolved with actual evidence",IF(EXACT(P49,"Not applicable"),"N.A. decision recorded","Gap disclosure recorded"))),IF(EXACT(P49,"Use estimate"),"Estimate approved; action open",IF(EXACT(P49,"Reject estimate"),"Estimate rejected; gap open",IF(EXACT(P49,"Recover records"),"Recovery action open","Approved decision; action open")))))))</x:f>
      </x:c>
      <x:c r="AD49" s="19" t="str">
        <x:f>IF(AA49="Recorded",IF(AND(AA49="Recorded",EXACT(Q49,"Approved"),EXACT(P49,"Use estimate")),K49,""),"")</x:f>
      </x:c>
    </x:row>
    <x:row r="50" ht="52" customHeight="1">
      <x:c r="A50" s="9"/>
      <x:c r="B50" s="9"/>
      <x:c r="C50" s="9"/>
      <x:c r="D50" s="9"/>
      <x:c r="E50" s="25"/>
      <x:c r="F50" s="25"/>
      <x:c r="G50" s="25"/>
      <x:c r="H50" s="9"/>
      <x:c r="I50" s="9"/>
      <x:c r="J50" s="9"/>
      <x:c r="K50" s="25"/>
      <x:c r="L50" s="9"/>
      <x:c r="M50" s="9"/>
      <x:c r="N50" s="9"/>
      <x:c r="O50" s="9"/>
      <x:c r="P50" s="9"/>
      <x:c r="Q50" s="9"/>
      <x:c r="R50" s="9"/>
      <x:c r="S50" s="25"/>
      <x:c r="T50" s="9"/>
      <x:c r="U50" s="9"/>
      <x:c r="V50" s="9"/>
      <x:c r="W50" s="25"/>
      <x:c r="X50" s="9"/>
      <x:c r="Y50" s="9"/>
      <x:c r="Z50" s="25"/>
      <x:c r="AA50" s="17" t="str">
        <x:f>IF(COUNTA(A50:Z50)=0,"",IF(OR(ISERROR($B$7),ISERROR($B$8),ISERROR($B$9),ISERROR(E50),ISERROR(F50),ISERROR(G50),ISERROR(S50),ISERROR(W50),ISERROR(Z50),ISERROR(K50)),"Check: numeric/date input error",IF(OR(LEN(TRIM(A50&amp;""))=0,NOT(ISTEXT(A50)),NOT(EXACT(A50,TRIM(A50)))),"Check: gap ID missing or untrimmed",IF(OR(ISNUMBER(FIND("*",A50)),ISNUMBER(FIND("?",A50)),ISNUMBER(FIND("~",A50))),"Check: gap ID contains wildcard",IF(COUNTIFS($A$15:$A$74,A50)&gt;1,"Check: duplicate gap ID",IF(OR(LEN(TRIM($B$6&amp;""))=0,NOT(IF(AND(ISNUMBER($B$7),NOT(ISLOGICAL($B$7))),AND($B$7&gt;=1,$B$7&lt;=2958465,MOD($B$7,1)=0),FALSE)),NOT(IF(AND(ISNUMBER($B$8),NOT(ISLOGICAL($B$8))),AND($B$8&gt;=1,$B$8&lt;=2958465,MOD($B$8,1)=0),FALSE)),NOT(IF(AND(ISNUMBER($B$9),NOT(ISLOGICAL($B$9))),AND($B$9&gt;=1,$B$9&lt;=2958465,MOD($B$9,1)=0),FALSE)),$B$7&gt;$B$8),"Check: programme setup",IF(OR(LEN(TRIM(B50&amp;""))=0,LEN(TRIM(C50&amp;""))=0,LEN(TRIM(H50&amp;""))=0,LEN(TRIM(I50&amp;""))=0),"Check: gap or recovery record missing",IF(NOT(OR(EXACT(D50,"Missing record"),EXACT(D50,"Missing value"),EXACT(D50,"Partial coverage"))),"Check: gap type invalid",IF(NOT(OR(EXACT(N50,"Not assessed"),EXACT(N50,"Supported"),EXACT(N50,"Not supported"))),"Check: method review invalid",IF(NOT(OR(EXACT(P50,"Recover records"),EXACT(P50,"Use estimate"),EXACT(P50,"Disclose gap"),EXACT(P50,"Not applicable"),EXACT(P50,"Reject estimate"),EXACT(P50,"Recovered actual"))),"Check: treatment decision invalid",IF(NOT(OR(EXACT(Q50,"Pending"),EXACT(Q50,"Approved"))),"Check: decision state invalid",IF(OR(AND(LEN(E50&amp;"")&gt;0,NOT(IF(AND(ISNUMBER(E50),NOT(ISLOGICAL(E50))),AND(E50&gt;=1,E50&lt;=2958465,MOD(E50,1)=0),FALSE))),AND(LEN(F50&amp;"")&gt;0,NOT(IF(AND(ISNUMBER(F50),NOT(ISLOGICAL(F50))),AND(F50&gt;=1,F50&lt;=2958465,MOD(F50,1)=0),FALSE))),AND(LEN(G50&amp;"")&gt;0,NOT(IF(AND(ISNUMBER(G50),NOT(ISLOGICAL(G50))),AND(G50&gt;=1,G50&lt;=2958465,MOD(G50,1)=0),FALSE))),AND(LEN(S50&amp;"")&gt;0,NOT(IF(AND(ISNUMBER(S50),NOT(ISLOGICAL(S50))),AND(S50&gt;=1,S50&lt;=2958465,MOD(S50,1)=0),FALSE))),AND(LEN(W50&amp;"")&gt;0,NOT(IF(AND(ISNUMBER(W50),NOT(ISLOGICAL(W50))),AND(W50&gt;=1,W50&lt;=2958465,MOD(W50,1)=0),FALSE))),AND(LEN(Z50&amp;"")&gt;0,NOT(IF(AND(ISNUMBER(Z50),NOT(ISLOGICAL(Z50))),AND(Z50&gt;=1,Z50&lt;=2958465,MOD(Z50,1)=0),FALSE)))),"Check: entered date invalid",IF(OR(LEN(E50&amp;"")=0,LEN(F50&amp;"")=0,E50&gt;F50,E50&lt;$B$7,F50&gt;$B$8),"Check: affected period invalid",IF(OR(LEN(G50&amp;"")=0,G50&gt;$B$9),"Check: opened date missing or future",IF(OR(AND(LEN(S50&amp;"")&gt;0,OR(S50&lt;G50,S50&gt;$B$9)),AND(LEN(Z50&amp;"")&gt;0,OR(Z50&lt;G50,Z50&gt;$B$9))),"Check: decision or resolution chronology",IF(AND(LEN(K50&amp;"")&gt;0,NOT(IF(AND(ISNUMBER(K50),NOT(ISLOGICAL(K50))),ABS(K50)&lt;=1000000000000,FALSE))),"Check: candidate value invalid",IF(AND(OR(LEN(K50&amp;"")&gt;0,EXACT(P50,"Use estimate"),EXACT(P50,"Reject estimate")),OR(LEN(TRIM(L50&amp;""))=0,NOT(EXACT(L50,TRIM(L50))),LEN(TRIM(M50&amp;""))=0,LEN(TRIM(O50&amp;""))=0)),"Check: candidate method or unit missing",IF(AND(EXACT(P50,"Use estimate"),OR(LEN(K50&amp;"")=0,LEN(TRIM(J50&amp;""))=0,LEN(TRIM(X50&amp;""))=0)),"Check: estimate value evidence or trigger missing",IF(AND(EXACT(Q50,"Approved"),OR(LEN(TRIM(R50&amp;""))=0,LEN(S50&amp;"")=0,LEN(TRIM(T50&amp;""))=0,LEN(TRIM(U50&amp;""))=0)),"Check: approval record incomplete",IF(AND(EXACT(Q50,"Approved"),EXACT(P50,"Use estimate"),NOT(EXACT(N50,"Supported"))),"Check: estimate method not supported",IF(AND(EXACT(Q50,"Approved"),EXACT(P50,"Recovered actual"),LEN(TRIM(Y50&amp;""))=0),"Check: recovered source missing",IF(AND(LEN(Z50&amp;"")&gt;0,OR(NOT(EXACT(Q50,"Approved")),NOT(OR(EXACT(P50,"Use estimate"),EXACT(P50,"Disclose gap"),EXACT(P50,"Not applicable"),EXACT(P50,"Recovered actual"))),LEN(TRIM(Y50&amp;""))=0,LEN(S50&amp;"")=0,Z50&lt;S50)),"Check: resolution record inconsistent",IF(AND(LEN(Z50&amp;"")=0,OR(LEN(TRIM(V50&amp;""))=0,LEN(W50&amp;"")=0)),"Check: open action or due date missing","Recorded")))))))))))))))))))))))</x:f>
      </x:c>
      <x:c r="AB50" s="17" t="str">
        <x:f>IF(AA50="Recorded",IF(AND(AA50="Recorded",LEN(Z50&amp;"")=0),$B$9-G50,""),"")</x:f>
      </x:c>
      <x:c r="AC50" s="17" t="str">
        <x:f>IF(LEN(AA50&amp;"")=0,"",IF(AA50&lt;&gt;"Recorded","Check: resolve input issue",IF(NOT(EXACT(Q50,"Approved")),"Decision pending",IF(LEN(Z50&amp;"")&gt;0,IF(EXACT(P50,"Use estimate"),"Resolved using estimate",IF(EXACT(P50,"Recovered actual"),"Resolved with actual evidence",IF(EXACT(P50,"Not applicable"),"N.A. decision recorded","Gap disclosure recorded"))),IF(EXACT(P50,"Use estimate"),"Estimate approved; action open",IF(EXACT(P50,"Reject estimate"),"Estimate rejected; gap open",IF(EXACT(P50,"Recover records"),"Recovery action open","Approved decision; action open")))))))</x:f>
      </x:c>
      <x:c r="AD50" s="19" t="str">
        <x:f>IF(AA50="Recorded",IF(AND(AA50="Recorded",EXACT(Q50,"Approved"),EXACT(P50,"Use estimate")),K50,""),"")</x:f>
      </x:c>
    </x:row>
    <x:row r="51" ht="52" customHeight="1">
      <x:c r="A51" s="9"/>
      <x:c r="B51" s="9"/>
      <x:c r="C51" s="9"/>
      <x:c r="D51" s="9"/>
      <x:c r="E51" s="25"/>
      <x:c r="F51" s="25"/>
      <x:c r="G51" s="25"/>
      <x:c r="H51" s="9"/>
      <x:c r="I51" s="9"/>
      <x:c r="J51" s="9"/>
      <x:c r="K51" s="25"/>
      <x:c r="L51" s="9"/>
      <x:c r="M51" s="9"/>
      <x:c r="N51" s="9"/>
      <x:c r="O51" s="9"/>
      <x:c r="P51" s="9"/>
      <x:c r="Q51" s="9"/>
      <x:c r="R51" s="9"/>
      <x:c r="S51" s="25"/>
      <x:c r="T51" s="9"/>
      <x:c r="U51" s="9"/>
      <x:c r="V51" s="9"/>
      <x:c r="W51" s="25"/>
      <x:c r="X51" s="9"/>
      <x:c r="Y51" s="9"/>
      <x:c r="Z51" s="25"/>
      <x:c r="AA51" s="17" t="str">
        <x:f>IF(COUNTA(A51:Z51)=0,"",IF(OR(ISERROR($B$7),ISERROR($B$8),ISERROR($B$9),ISERROR(E51),ISERROR(F51),ISERROR(G51),ISERROR(S51),ISERROR(W51),ISERROR(Z51),ISERROR(K51)),"Check: numeric/date input error",IF(OR(LEN(TRIM(A51&amp;""))=0,NOT(ISTEXT(A51)),NOT(EXACT(A51,TRIM(A51)))),"Check: gap ID missing or untrimmed",IF(OR(ISNUMBER(FIND("*",A51)),ISNUMBER(FIND("?",A51)),ISNUMBER(FIND("~",A51))),"Check: gap ID contains wildcard",IF(COUNTIFS($A$15:$A$74,A51)&gt;1,"Check: duplicate gap ID",IF(OR(LEN(TRIM($B$6&amp;""))=0,NOT(IF(AND(ISNUMBER($B$7),NOT(ISLOGICAL($B$7))),AND($B$7&gt;=1,$B$7&lt;=2958465,MOD($B$7,1)=0),FALSE)),NOT(IF(AND(ISNUMBER($B$8),NOT(ISLOGICAL($B$8))),AND($B$8&gt;=1,$B$8&lt;=2958465,MOD($B$8,1)=0),FALSE)),NOT(IF(AND(ISNUMBER($B$9),NOT(ISLOGICAL($B$9))),AND($B$9&gt;=1,$B$9&lt;=2958465,MOD($B$9,1)=0),FALSE)),$B$7&gt;$B$8),"Check: programme setup",IF(OR(LEN(TRIM(B51&amp;""))=0,LEN(TRIM(C51&amp;""))=0,LEN(TRIM(H51&amp;""))=0,LEN(TRIM(I51&amp;""))=0),"Check: gap or recovery record missing",IF(NOT(OR(EXACT(D51,"Missing record"),EXACT(D51,"Missing value"),EXACT(D51,"Partial coverage"))),"Check: gap type invalid",IF(NOT(OR(EXACT(N51,"Not assessed"),EXACT(N51,"Supported"),EXACT(N51,"Not supported"))),"Check: method review invalid",IF(NOT(OR(EXACT(P51,"Recover records"),EXACT(P51,"Use estimate"),EXACT(P51,"Disclose gap"),EXACT(P51,"Not applicable"),EXACT(P51,"Reject estimate"),EXACT(P51,"Recovered actual"))),"Check: treatment decision invalid",IF(NOT(OR(EXACT(Q51,"Pending"),EXACT(Q51,"Approved"))),"Check: decision state invalid",IF(OR(AND(LEN(E51&amp;"")&gt;0,NOT(IF(AND(ISNUMBER(E51),NOT(ISLOGICAL(E51))),AND(E51&gt;=1,E51&lt;=2958465,MOD(E51,1)=0),FALSE))),AND(LEN(F51&amp;"")&gt;0,NOT(IF(AND(ISNUMBER(F51),NOT(ISLOGICAL(F51))),AND(F51&gt;=1,F51&lt;=2958465,MOD(F51,1)=0),FALSE))),AND(LEN(G51&amp;"")&gt;0,NOT(IF(AND(ISNUMBER(G51),NOT(ISLOGICAL(G51))),AND(G51&gt;=1,G51&lt;=2958465,MOD(G51,1)=0),FALSE))),AND(LEN(S51&amp;"")&gt;0,NOT(IF(AND(ISNUMBER(S51),NOT(ISLOGICAL(S51))),AND(S51&gt;=1,S51&lt;=2958465,MOD(S51,1)=0),FALSE))),AND(LEN(W51&amp;"")&gt;0,NOT(IF(AND(ISNUMBER(W51),NOT(ISLOGICAL(W51))),AND(W51&gt;=1,W51&lt;=2958465,MOD(W51,1)=0),FALSE))),AND(LEN(Z51&amp;"")&gt;0,NOT(IF(AND(ISNUMBER(Z51),NOT(ISLOGICAL(Z51))),AND(Z51&gt;=1,Z51&lt;=2958465,MOD(Z51,1)=0),FALSE)))),"Check: entered date invalid",IF(OR(LEN(E51&amp;"")=0,LEN(F51&amp;"")=0,E51&gt;F51,E51&lt;$B$7,F51&gt;$B$8),"Check: affected period invalid",IF(OR(LEN(G51&amp;"")=0,G51&gt;$B$9),"Check: opened date missing or future",IF(OR(AND(LEN(S51&amp;"")&gt;0,OR(S51&lt;G51,S51&gt;$B$9)),AND(LEN(Z51&amp;"")&gt;0,OR(Z51&lt;G51,Z51&gt;$B$9))),"Check: decision or resolution chronology",IF(AND(LEN(K51&amp;"")&gt;0,NOT(IF(AND(ISNUMBER(K51),NOT(ISLOGICAL(K51))),ABS(K51)&lt;=1000000000000,FALSE))),"Check: candidate value invalid",IF(AND(OR(LEN(K51&amp;"")&gt;0,EXACT(P51,"Use estimate"),EXACT(P51,"Reject estimate")),OR(LEN(TRIM(L51&amp;""))=0,NOT(EXACT(L51,TRIM(L51))),LEN(TRIM(M51&amp;""))=0,LEN(TRIM(O51&amp;""))=0)),"Check: candidate method or unit missing",IF(AND(EXACT(P51,"Use estimate"),OR(LEN(K51&amp;"")=0,LEN(TRIM(J51&amp;""))=0,LEN(TRIM(X51&amp;""))=0)),"Check: estimate value evidence or trigger missing",IF(AND(EXACT(Q51,"Approved"),OR(LEN(TRIM(R51&amp;""))=0,LEN(S51&amp;"")=0,LEN(TRIM(T51&amp;""))=0,LEN(TRIM(U51&amp;""))=0)),"Check: approval record incomplete",IF(AND(EXACT(Q51,"Approved"),EXACT(P51,"Use estimate"),NOT(EXACT(N51,"Supported"))),"Check: estimate method not supported",IF(AND(EXACT(Q51,"Approved"),EXACT(P51,"Recovered actual"),LEN(TRIM(Y51&amp;""))=0),"Check: recovered source missing",IF(AND(LEN(Z51&amp;"")&gt;0,OR(NOT(EXACT(Q51,"Approved")),NOT(OR(EXACT(P51,"Use estimate"),EXACT(P51,"Disclose gap"),EXACT(P51,"Not applicable"),EXACT(P51,"Recovered actual"))),LEN(TRIM(Y51&amp;""))=0,LEN(S51&amp;"")=0,Z51&lt;S51)),"Check: resolution record inconsistent",IF(AND(LEN(Z51&amp;"")=0,OR(LEN(TRIM(V51&amp;""))=0,LEN(W51&amp;"")=0)),"Check: open action or due date missing","Recorded")))))))))))))))))))))))</x:f>
      </x:c>
      <x:c r="AB51" s="17" t="str">
        <x:f>IF(AA51="Recorded",IF(AND(AA51="Recorded",LEN(Z51&amp;"")=0),$B$9-G51,""),"")</x:f>
      </x:c>
      <x:c r="AC51" s="17" t="str">
        <x:f>IF(LEN(AA51&amp;"")=0,"",IF(AA51&lt;&gt;"Recorded","Check: resolve input issue",IF(NOT(EXACT(Q51,"Approved")),"Decision pending",IF(LEN(Z51&amp;"")&gt;0,IF(EXACT(P51,"Use estimate"),"Resolved using estimate",IF(EXACT(P51,"Recovered actual"),"Resolved with actual evidence",IF(EXACT(P51,"Not applicable"),"N.A. decision recorded","Gap disclosure recorded"))),IF(EXACT(P51,"Use estimate"),"Estimate approved; action open",IF(EXACT(P51,"Reject estimate"),"Estimate rejected; gap open",IF(EXACT(P51,"Recover records"),"Recovery action open","Approved decision; action open")))))))</x:f>
      </x:c>
      <x:c r="AD51" s="19" t="str">
        <x:f>IF(AA51="Recorded",IF(AND(AA51="Recorded",EXACT(Q51,"Approved"),EXACT(P51,"Use estimate")),K51,""),"")</x:f>
      </x:c>
    </x:row>
    <x:row r="52" ht="52" customHeight="1">
      <x:c r="A52" s="9"/>
      <x:c r="B52" s="9"/>
      <x:c r="C52" s="9"/>
      <x:c r="D52" s="9"/>
      <x:c r="E52" s="25"/>
      <x:c r="F52" s="25"/>
      <x:c r="G52" s="25"/>
      <x:c r="H52" s="9"/>
      <x:c r="I52" s="9"/>
      <x:c r="J52" s="9"/>
      <x:c r="K52" s="25"/>
      <x:c r="L52" s="9"/>
      <x:c r="M52" s="9"/>
      <x:c r="N52" s="9"/>
      <x:c r="O52" s="9"/>
      <x:c r="P52" s="9"/>
      <x:c r="Q52" s="9"/>
      <x:c r="R52" s="9"/>
      <x:c r="S52" s="25"/>
      <x:c r="T52" s="9"/>
      <x:c r="U52" s="9"/>
      <x:c r="V52" s="9"/>
      <x:c r="W52" s="25"/>
      <x:c r="X52" s="9"/>
      <x:c r="Y52" s="9"/>
      <x:c r="Z52" s="25"/>
      <x:c r="AA52" s="17" t="str">
        <x:f>IF(COUNTA(A52:Z52)=0,"",IF(OR(ISERROR($B$7),ISERROR($B$8),ISERROR($B$9),ISERROR(E52),ISERROR(F52),ISERROR(G52),ISERROR(S52),ISERROR(W52),ISERROR(Z52),ISERROR(K52)),"Check: numeric/date input error",IF(OR(LEN(TRIM(A52&amp;""))=0,NOT(ISTEXT(A52)),NOT(EXACT(A52,TRIM(A52)))),"Check: gap ID missing or untrimmed",IF(OR(ISNUMBER(FIND("*",A52)),ISNUMBER(FIND("?",A52)),ISNUMBER(FIND("~",A52))),"Check: gap ID contains wildcard",IF(COUNTIFS($A$15:$A$74,A52)&gt;1,"Check: duplicate gap ID",IF(OR(LEN(TRIM($B$6&amp;""))=0,NOT(IF(AND(ISNUMBER($B$7),NOT(ISLOGICAL($B$7))),AND($B$7&gt;=1,$B$7&lt;=2958465,MOD($B$7,1)=0),FALSE)),NOT(IF(AND(ISNUMBER($B$8),NOT(ISLOGICAL($B$8))),AND($B$8&gt;=1,$B$8&lt;=2958465,MOD($B$8,1)=0),FALSE)),NOT(IF(AND(ISNUMBER($B$9),NOT(ISLOGICAL($B$9))),AND($B$9&gt;=1,$B$9&lt;=2958465,MOD($B$9,1)=0),FALSE)),$B$7&gt;$B$8),"Check: programme setup",IF(OR(LEN(TRIM(B52&amp;""))=0,LEN(TRIM(C52&amp;""))=0,LEN(TRIM(H52&amp;""))=0,LEN(TRIM(I52&amp;""))=0),"Check: gap or recovery record missing",IF(NOT(OR(EXACT(D52,"Missing record"),EXACT(D52,"Missing value"),EXACT(D52,"Partial coverage"))),"Check: gap type invalid",IF(NOT(OR(EXACT(N52,"Not assessed"),EXACT(N52,"Supported"),EXACT(N52,"Not supported"))),"Check: method review invalid",IF(NOT(OR(EXACT(P52,"Recover records"),EXACT(P52,"Use estimate"),EXACT(P52,"Disclose gap"),EXACT(P52,"Not applicable"),EXACT(P52,"Reject estimate"),EXACT(P52,"Recovered actual"))),"Check: treatment decision invalid",IF(NOT(OR(EXACT(Q52,"Pending"),EXACT(Q52,"Approved"))),"Check: decision state invalid",IF(OR(AND(LEN(E52&amp;"")&gt;0,NOT(IF(AND(ISNUMBER(E52),NOT(ISLOGICAL(E52))),AND(E52&gt;=1,E52&lt;=2958465,MOD(E52,1)=0),FALSE))),AND(LEN(F52&amp;"")&gt;0,NOT(IF(AND(ISNUMBER(F52),NOT(ISLOGICAL(F52))),AND(F52&gt;=1,F52&lt;=2958465,MOD(F52,1)=0),FALSE))),AND(LEN(G52&amp;"")&gt;0,NOT(IF(AND(ISNUMBER(G52),NOT(ISLOGICAL(G52))),AND(G52&gt;=1,G52&lt;=2958465,MOD(G52,1)=0),FALSE))),AND(LEN(S52&amp;"")&gt;0,NOT(IF(AND(ISNUMBER(S52),NOT(ISLOGICAL(S52))),AND(S52&gt;=1,S52&lt;=2958465,MOD(S52,1)=0),FALSE))),AND(LEN(W52&amp;"")&gt;0,NOT(IF(AND(ISNUMBER(W52),NOT(ISLOGICAL(W52))),AND(W52&gt;=1,W52&lt;=2958465,MOD(W52,1)=0),FALSE))),AND(LEN(Z52&amp;"")&gt;0,NOT(IF(AND(ISNUMBER(Z52),NOT(ISLOGICAL(Z52))),AND(Z52&gt;=1,Z52&lt;=2958465,MOD(Z52,1)=0),FALSE)))),"Check: entered date invalid",IF(OR(LEN(E52&amp;"")=0,LEN(F52&amp;"")=0,E52&gt;F52,E52&lt;$B$7,F52&gt;$B$8),"Check: affected period invalid",IF(OR(LEN(G52&amp;"")=0,G52&gt;$B$9),"Check: opened date missing or future",IF(OR(AND(LEN(S52&amp;"")&gt;0,OR(S52&lt;G52,S52&gt;$B$9)),AND(LEN(Z52&amp;"")&gt;0,OR(Z52&lt;G52,Z52&gt;$B$9))),"Check: decision or resolution chronology",IF(AND(LEN(K52&amp;"")&gt;0,NOT(IF(AND(ISNUMBER(K52),NOT(ISLOGICAL(K52))),ABS(K52)&lt;=1000000000000,FALSE))),"Check: candidate value invalid",IF(AND(OR(LEN(K52&amp;"")&gt;0,EXACT(P52,"Use estimate"),EXACT(P52,"Reject estimate")),OR(LEN(TRIM(L52&amp;""))=0,NOT(EXACT(L52,TRIM(L52))),LEN(TRIM(M52&amp;""))=0,LEN(TRIM(O52&amp;""))=0)),"Check: candidate method or unit missing",IF(AND(EXACT(P52,"Use estimate"),OR(LEN(K52&amp;"")=0,LEN(TRIM(J52&amp;""))=0,LEN(TRIM(X52&amp;""))=0)),"Check: estimate value evidence or trigger missing",IF(AND(EXACT(Q52,"Approved"),OR(LEN(TRIM(R52&amp;""))=0,LEN(S52&amp;"")=0,LEN(TRIM(T52&amp;""))=0,LEN(TRIM(U52&amp;""))=0)),"Check: approval record incomplete",IF(AND(EXACT(Q52,"Approved"),EXACT(P52,"Use estimate"),NOT(EXACT(N52,"Supported"))),"Check: estimate method not supported",IF(AND(EXACT(Q52,"Approved"),EXACT(P52,"Recovered actual"),LEN(TRIM(Y52&amp;""))=0),"Check: recovered source missing",IF(AND(LEN(Z52&amp;"")&gt;0,OR(NOT(EXACT(Q52,"Approved")),NOT(OR(EXACT(P52,"Use estimate"),EXACT(P52,"Disclose gap"),EXACT(P52,"Not applicable"),EXACT(P52,"Recovered actual"))),LEN(TRIM(Y52&amp;""))=0,LEN(S52&amp;"")=0,Z52&lt;S52)),"Check: resolution record inconsistent",IF(AND(LEN(Z52&amp;"")=0,OR(LEN(TRIM(V52&amp;""))=0,LEN(W52&amp;"")=0)),"Check: open action or due date missing","Recorded")))))))))))))))))))))))</x:f>
      </x:c>
      <x:c r="AB52" s="17" t="str">
        <x:f>IF(AA52="Recorded",IF(AND(AA52="Recorded",LEN(Z52&amp;"")=0),$B$9-G52,""),"")</x:f>
      </x:c>
      <x:c r="AC52" s="17" t="str">
        <x:f>IF(LEN(AA52&amp;"")=0,"",IF(AA52&lt;&gt;"Recorded","Check: resolve input issue",IF(NOT(EXACT(Q52,"Approved")),"Decision pending",IF(LEN(Z52&amp;"")&gt;0,IF(EXACT(P52,"Use estimate"),"Resolved using estimate",IF(EXACT(P52,"Recovered actual"),"Resolved with actual evidence",IF(EXACT(P52,"Not applicable"),"N.A. decision recorded","Gap disclosure recorded"))),IF(EXACT(P52,"Use estimate"),"Estimate approved; action open",IF(EXACT(P52,"Reject estimate"),"Estimate rejected; gap open",IF(EXACT(P52,"Recover records"),"Recovery action open","Approved decision; action open")))))))</x:f>
      </x:c>
      <x:c r="AD52" s="19" t="str">
        <x:f>IF(AA52="Recorded",IF(AND(AA52="Recorded",EXACT(Q52,"Approved"),EXACT(P52,"Use estimate")),K52,""),"")</x:f>
      </x:c>
    </x:row>
    <x:row r="53" ht="52" customHeight="1">
      <x:c r="A53" s="9"/>
      <x:c r="B53" s="9"/>
      <x:c r="C53" s="9"/>
      <x:c r="D53" s="9"/>
      <x:c r="E53" s="25"/>
      <x:c r="F53" s="25"/>
      <x:c r="G53" s="25"/>
      <x:c r="H53" s="9"/>
      <x:c r="I53" s="9"/>
      <x:c r="J53" s="9"/>
      <x:c r="K53" s="25"/>
      <x:c r="L53" s="9"/>
      <x:c r="M53" s="9"/>
      <x:c r="N53" s="9"/>
      <x:c r="O53" s="9"/>
      <x:c r="P53" s="9"/>
      <x:c r="Q53" s="9"/>
      <x:c r="R53" s="9"/>
      <x:c r="S53" s="25"/>
      <x:c r="T53" s="9"/>
      <x:c r="U53" s="9"/>
      <x:c r="V53" s="9"/>
      <x:c r="W53" s="25"/>
      <x:c r="X53" s="9"/>
      <x:c r="Y53" s="9"/>
      <x:c r="Z53" s="25"/>
      <x:c r="AA53" s="17" t="str">
        <x:f>IF(COUNTA(A53:Z53)=0,"",IF(OR(ISERROR($B$7),ISERROR($B$8),ISERROR($B$9),ISERROR(E53),ISERROR(F53),ISERROR(G53),ISERROR(S53),ISERROR(W53),ISERROR(Z53),ISERROR(K53)),"Check: numeric/date input error",IF(OR(LEN(TRIM(A53&amp;""))=0,NOT(ISTEXT(A53)),NOT(EXACT(A53,TRIM(A53)))),"Check: gap ID missing or untrimmed",IF(OR(ISNUMBER(FIND("*",A53)),ISNUMBER(FIND("?",A53)),ISNUMBER(FIND("~",A53))),"Check: gap ID contains wildcard",IF(COUNTIFS($A$15:$A$74,A53)&gt;1,"Check: duplicate gap ID",IF(OR(LEN(TRIM($B$6&amp;""))=0,NOT(IF(AND(ISNUMBER($B$7),NOT(ISLOGICAL($B$7))),AND($B$7&gt;=1,$B$7&lt;=2958465,MOD($B$7,1)=0),FALSE)),NOT(IF(AND(ISNUMBER($B$8),NOT(ISLOGICAL($B$8))),AND($B$8&gt;=1,$B$8&lt;=2958465,MOD($B$8,1)=0),FALSE)),NOT(IF(AND(ISNUMBER($B$9),NOT(ISLOGICAL($B$9))),AND($B$9&gt;=1,$B$9&lt;=2958465,MOD($B$9,1)=0),FALSE)),$B$7&gt;$B$8),"Check: programme setup",IF(OR(LEN(TRIM(B53&amp;""))=0,LEN(TRIM(C53&amp;""))=0,LEN(TRIM(H53&amp;""))=0,LEN(TRIM(I53&amp;""))=0),"Check: gap or recovery record missing",IF(NOT(OR(EXACT(D53,"Missing record"),EXACT(D53,"Missing value"),EXACT(D53,"Partial coverage"))),"Check: gap type invalid",IF(NOT(OR(EXACT(N53,"Not assessed"),EXACT(N53,"Supported"),EXACT(N53,"Not supported"))),"Check: method review invalid",IF(NOT(OR(EXACT(P53,"Recover records"),EXACT(P53,"Use estimate"),EXACT(P53,"Disclose gap"),EXACT(P53,"Not applicable"),EXACT(P53,"Reject estimate"),EXACT(P53,"Recovered actual"))),"Check: treatment decision invalid",IF(NOT(OR(EXACT(Q53,"Pending"),EXACT(Q53,"Approved"))),"Check: decision state invalid",IF(OR(AND(LEN(E53&amp;"")&gt;0,NOT(IF(AND(ISNUMBER(E53),NOT(ISLOGICAL(E53))),AND(E53&gt;=1,E53&lt;=2958465,MOD(E53,1)=0),FALSE))),AND(LEN(F53&amp;"")&gt;0,NOT(IF(AND(ISNUMBER(F53),NOT(ISLOGICAL(F53))),AND(F53&gt;=1,F53&lt;=2958465,MOD(F53,1)=0),FALSE))),AND(LEN(G53&amp;"")&gt;0,NOT(IF(AND(ISNUMBER(G53),NOT(ISLOGICAL(G53))),AND(G53&gt;=1,G53&lt;=2958465,MOD(G53,1)=0),FALSE))),AND(LEN(S53&amp;"")&gt;0,NOT(IF(AND(ISNUMBER(S53),NOT(ISLOGICAL(S53))),AND(S53&gt;=1,S53&lt;=2958465,MOD(S53,1)=0),FALSE))),AND(LEN(W53&amp;"")&gt;0,NOT(IF(AND(ISNUMBER(W53),NOT(ISLOGICAL(W53))),AND(W53&gt;=1,W53&lt;=2958465,MOD(W53,1)=0),FALSE))),AND(LEN(Z53&amp;"")&gt;0,NOT(IF(AND(ISNUMBER(Z53),NOT(ISLOGICAL(Z53))),AND(Z53&gt;=1,Z53&lt;=2958465,MOD(Z53,1)=0),FALSE)))),"Check: entered date invalid",IF(OR(LEN(E53&amp;"")=0,LEN(F53&amp;"")=0,E53&gt;F53,E53&lt;$B$7,F53&gt;$B$8),"Check: affected period invalid",IF(OR(LEN(G53&amp;"")=0,G53&gt;$B$9),"Check: opened date missing or future",IF(OR(AND(LEN(S53&amp;"")&gt;0,OR(S53&lt;G53,S53&gt;$B$9)),AND(LEN(Z53&amp;"")&gt;0,OR(Z53&lt;G53,Z53&gt;$B$9))),"Check: decision or resolution chronology",IF(AND(LEN(K53&amp;"")&gt;0,NOT(IF(AND(ISNUMBER(K53),NOT(ISLOGICAL(K53))),ABS(K53)&lt;=1000000000000,FALSE))),"Check: candidate value invalid",IF(AND(OR(LEN(K53&amp;"")&gt;0,EXACT(P53,"Use estimate"),EXACT(P53,"Reject estimate")),OR(LEN(TRIM(L53&amp;""))=0,NOT(EXACT(L53,TRIM(L53))),LEN(TRIM(M53&amp;""))=0,LEN(TRIM(O53&amp;""))=0)),"Check: candidate method or unit missing",IF(AND(EXACT(P53,"Use estimate"),OR(LEN(K53&amp;"")=0,LEN(TRIM(J53&amp;""))=0,LEN(TRIM(X53&amp;""))=0)),"Check: estimate value evidence or trigger missing",IF(AND(EXACT(Q53,"Approved"),OR(LEN(TRIM(R53&amp;""))=0,LEN(S53&amp;"")=0,LEN(TRIM(T53&amp;""))=0,LEN(TRIM(U53&amp;""))=0)),"Check: approval record incomplete",IF(AND(EXACT(Q53,"Approved"),EXACT(P53,"Use estimate"),NOT(EXACT(N53,"Supported"))),"Check: estimate method not supported",IF(AND(EXACT(Q53,"Approved"),EXACT(P53,"Recovered actual"),LEN(TRIM(Y53&amp;""))=0),"Check: recovered source missing",IF(AND(LEN(Z53&amp;"")&gt;0,OR(NOT(EXACT(Q53,"Approved")),NOT(OR(EXACT(P53,"Use estimate"),EXACT(P53,"Disclose gap"),EXACT(P53,"Not applicable"),EXACT(P53,"Recovered actual"))),LEN(TRIM(Y53&amp;""))=0,LEN(S53&amp;"")=0,Z53&lt;S53)),"Check: resolution record inconsistent",IF(AND(LEN(Z53&amp;"")=0,OR(LEN(TRIM(V53&amp;""))=0,LEN(W53&amp;"")=0)),"Check: open action or due date missing","Recorded")))))))))))))))))))))))</x:f>
      </x:c>
      <x:c r="AB53" s="17" t="str">
        <x:f>IF(AA53="Recorded",IF(AND(AA53="Recorded",LEN(Z53&amp;"")=0),$B$9-G53,""),"")</x:f>
      </x:c>
      <x:c r="AC53" s="17" t="str">
        <x:f>IF(LEN(AA53&amp;"")=0,"",IF(AA53&lt;&gt;"Recorded","Check: resolve input issue",IF(NOT(EXACT(Q53,"Approved")),"Decision pending",IF(LEN(Z53&amp;"")&gt;0,IF(EXACT(P53,"Use estimate"),"Resolved using estimate",IF(EXACT(P53,"Recovered actual"),"Resolved with actual evidence",IF(EXACT(P53,"Not applicable"),"N.A. decision recorded","Gap disclosure recorded"))),IF(EXACT(P53,"Use estimate"),"Estimate approved; action open",IF(EXACT(P53,"Reject estimate"),"Estimate rejected; gap open",IF(EXACT(P53,"Recover records"),"Recovery action open","Approved decision; action open")))))))</x:f>
      </x:c>
      <x:c r="AD53" s="19" t="str">
        <x:f>IF(AA53="Recorded",IF(AND(AA53="Recorded",EXACT(Q53,"Approved"),EXACT(P53,"Use estimate")),K53,""),"")</x:f>
      </x:c>
    </x:row>
    <x:row r="54" ht="52" customHeight="1">
      <x:c r="A54" s="9"/>
      <x:c r="B54" s="9"/>
      <x:c r="C54" s="9"/>
      <x:c r="D54" s="9"/>
      <x:c r="E54" s="25"/>
      <x:c r="F54" s="25"/>
      <x:c r="G54" s="25"/>
      <x:c r="H54" s="9"/>
      <x:c r="I54" s="9"/>
      <x:c r="J54" s="9"/>
      <x:c r="K54" s="25"/>
      <x:c r="L54" s="9"/>
      <x:c r="M54" s="9"/>
      <x:c r="N54" s="9"/>
      <x:c r="O54" s="9"/>
      <x:c r="P54" s="9"/>
      <x:c r="Q54" s="9"/>
      <x:c r="R54" s="9"/>
      <x:c r="S54" s="25"/>
      <x:c r="T54" s="9"/>
      <x:c r="U54" s="9"/>
      <x:c r="V54" s="9"/>
      <x:c r="W54" s="25"/>
      <x:c r="X54" s="9"/>
      <x:c r="Y54" s="9"/>
      <x:c r="Z54" s="25"/>
      <x:c r="AA54" s="17" t="str">
        <x:f>IF(COUNTA(A54:Z54)=0,"",IF(OR(ISERROR($B$7),ISERROR($B$8),ISERROR($B$9),ISERROR(E54),ISERROR(F54),ISERROR(G54),ISERROR(S54),ISERROR(W54),ISERROR(Z54),ISERROR(K54)),"Check: numeric/date input error",IF(OR(LEN(TRIM(A54&amp;""))=0,NOT(ISTEXT(A54)),NOT(EXACT(A54,TRIM(A54)))),"Check: gap ID missing or untrimmed",IF(OR(ISNUMBER(FIND("*",A54)),ISNUMBER(FIND("?",A54)),ISNUMBER(FIND("~",A54))),"Check: gap ID contains wildcard",IF(COUNTIFS($A$15:$A$74,A54)&gt;1,"Check: duplicate gap ID",IF(OR(LEN(TRIM($B$6&amp;""))=0,NOT(IF(AND(ISNUMBER($B$7),NOT(ISLOGICAL($B$7))),AND($B$7&gt;=1,$B$7&lt;=2958465,MOD($B$7,1)=0),FALSE)),NOT(IF(AND(ISNUMBER($B$8),NOT(ISLOGICAL($B$8))),AND($B$8&gt;=1,$B$8&lt;=2958465,MOD($B$8,1)=0),FALSE)),NOT(IF(AND(ISNUMBER($B$9),NOT(ISLOGICAL($B$9))),AND($B$9&gt;=1,$B$9&lt;=2958465,MOD($B$9,1)=0),FALSE)),$B$7&gt;$B$8),"Check: programme setup",IF(OR(LEN(TRIM(B54&amp;""))=0,LEN(TRIM(C54&amp;""))=0,LEN(TRIM(H54&amp;""))=0,LEN(TRIM(I54&amp;""))=0),"Check: gap or recovery record missing",IF(NOT(OR(EXACT(D54,"Missing record"),EXACT(D54,"Missing value"),EXACT(D54,"Partial coverage"))),"Check: gap type invalid",IF(NOT(OR(EXACT(N54,"Not assessed"),EXACT(N54,"Supported"),EXACT(N54,"Not supported"))),"Check: method review invalid",IF(NOT(OR(EXACT(P54,"Recover records"),EXACT(P54,"Use estimate"),EXACT(P54,"Disclose gap"),EXACT(P54,"Not applicable"),EXACT(P54,"Reject estimate"),EXACT(P54,"Recovered actual"))),"Check: treatment decision invalid",IF(NOT(OR(EXACT(Q54,"Pending"),EXACT(Q54,"Approved"))),"Check: decision state invalid",IF(OR(AND(LEN(E54&amp;"")&gt;0,NOT(IF(AND(ISNUMBER(E54),NOT(ISLOGICAL(E54))),AND(E54&gt;=1,E54&lt;=2958465,MOD(E54,1)=0),FALSE))),AND(LEN(F54&amp;"")&gt;0,NOT(IF(AND(ISNUMBER(F54),NOT(ISLOGICAL(F54))),AND(F54&gt;=1,F54&lt;=2958465,MOD(F54,1)=0),FALSE))),AND(LEN(G54&amp;"")&gt;0,NOT(IF(AND(ISNUMBER(G54),NOT(ISLOGICAL(G54))),AND(G54&gt;=1,G54&lt;=2958465,MOD(G54,1)=0),FALSE))),AND(LEN(S54&amp;"")&gt;0,NOT(IF(AND(ISNUMBER(S54),NOT(ISLOGICAL(S54))),AND(S54&gt;=1,S54&lt;=2958465,MOD(S54,1)=0),FALSE))),AND(LEN(W54&amp;"")&gt;0,NOT(IF(AND(ISNUMBER(W54),NOT(ISLOGICAL(W54))),AND(W54&gt;=1,W54&lt;=2958465,MOD(W54,1)=0),FALSE))),AND(LEN(Z54&amp;"")&gt;0,NOT(IF(AND(ISNUMBER(Z54),NOT(ISLOGICAL(Z54))),AND(Z54&gt;=1,Z54&lt;=2958465,MOD(Z54,1)=0),FALSE)))),"Check: entered date invalid",IF(OR(LEN(E54&amp;"")=0,LEN(F54&amp;"")=0,E54&gt;F54,E54&lt;$B$7,F54&gt;$B$8),"Check: affected period invalid",IF(OR(LEN(G54&amp;"")=0,G54&gt;$B$9),"Check: opened date missing or future",IF(OR(AND(LEN(S54&amp;"")&gt;0,OR(S54&lt;G54,S54&gt;$B$9)),AND(LEN(Z54&amp;"")&gt;0,OR(Z54&lt;G54,Z54&gt;$B$9))),"Check: decision or resolution chronology",IF(AND(LEN(K54&amp;"")&gt;0,NOT(IF(AND(ISNUMBER(K54),NOT(ISLOGICAL(K54))),ABS(K54)&lt;=1000000000000,FALSE))),"Check: candidate value invalid",IF(AND(OR(LEN(K54&amp;"")&gt;0,EXACT(P54,"Use estimate"),EXACT(P54,"Reject estimate")),OR(LEN(TRIM(L54&amp;""))=0,NOT(EXACT(L54,TRIM(L54))),LEN(TRIM(M54&amp;""))=0,LEN(TRIM(O54&amp;""))=0)),"Check: candidate method or unit missing",IF(AND(EXACT(P54,"Use estimate"),OR(LEN(K54&amp;"")=0,LEN(TRIM(J54&amp;""))=0,LEN(TRIM(X54&amp;""))=0)),"Check: estimate value evidence or trigger missing",IF(AND(EXACT(Q54,"Approved"),OR(LEN(TRIM(R54&amp;""))=0,LEN(S54&amp;"")=0,LEN(TRIM(T54&amp;""))=0,LEN(TRIM(U54&amp;""))=0)),"Check: approval record incomplete",IF(AND(EXACT(Q54,"Approved"),EXACT(P54,"Use estimate"),NOT(EXACT(N54,"Supported"))),"Check: estimate method not supported",IF(AND(EXACT(Q54,"Approved"),EXACT(P54,"Recovered actual"),LEN(TRIM(Y54&amp;""))=0),"Check: recovered source missing",IF(AND(LEN(Z54&amp;"")&gt;0,OR(NOT(EXACT(Q54,"Approved")),NOT(OR(EXACT(P54,"Use estimate"),EXACT(P54,"Disclose gap"),EXACT(P54,"Not applicable"),EXACT(P54,"Recovered actual"))),LEN(TRIM(Y54&amp;""))=0,LEN(S54&amp;"")=0,Z54&lt;S54)),"Check: resolution record inconsistent",IF(AND(LEN(Z54&amp;"")=0,OR(LEN(TRIM(V54&amp;""))=0,LEN(W54&amp;"")=0)),"Check: open action or due date missing","Recorded")))))))))))))))))))))))</x:f>
      </x:c>
      <x:c r="AB54" s="17" t="str">
        <x:f>IF(AA54="Recorded",IF(AND(AA54="Recorded",LEN(Z54&amp;"")=0),$B$9-G54,""),"")</x:f>
      </x:c>
      <x:c r="AC54" s="17" t="str">
        <x:f>IF(LEN(AA54&amp;"")=0,"",IF(AA54&lt;&gt;"Recorded","Check: resolve input issue",IF(NOT(EXACT(Q54,"Approved")),"Decision pending",IF(LEN(Z54&amp;"")&gt;0,IF(EXACT(P54,"Use estimate"),"Resolved using estimate",IF(EXACT(P54,"Recovered actual"),"Resolved with actual evidence",IF(EXACT(P54,"Not applicable"),"N.A. decision recorded","Gap disclosure recorded"))),IF(EXACT(P54,"Use estimate"),"Estimate approved; action open",IF(EXACT(P54,"Reject estimate"),"Estimate rejected; gap open",IF(EXACT(P54,"Recover records"),"Recovery action open","Approved decision; action open")))))))</x:f>
      </x:c>
      <x:c r="AD54" s="19" t="str">
        <x:f>IF(AA54="Recorded",IF(AND(AA54="Recorded",EXACT(Q54,"Approved"),EXACT(P54,"Use estimate")),K54,""),"")</x:f>
      </x:c>
    </x:row>
    <x:row r="55" ht="52" customHeight="1">
      <x:c r="A55" s="9"/>
      <x:c r="B55" s="9"/>
      <x:c r="C55" s="9"/>
      <x:c r="D55" s="9"/>
      <x:c r="E55" s="25"/>
      <x:c r="F55" s="25"/>
      <x:c r="G55" s="25"/>
      <x:c r="H55" s="9"/>
      <x:c r="I55" s="9"/>
      <x:c r="J55" s="9"/>
      <x:c r="K55" s="25"/>
      <x:c r="L55" s="9"/>
      <x:c r="M55" s="9"/>
      <x:c r="N55" s="9"/>
      <x:c r="O55" s="9"/>
      <x:c r="P55" s="9"/>
      <x:c r="Q55" s="9"/>
      <x:c r="R55" s="9"/>
      <x:c r="S55" s="25"/>
      <x:c r="T55" s="9"/>
      <x:c r="U55" s="9"/>
      <x:c r="V55" s="9"/>
      <x:c r="W55" s="25"/>
      <x:c r="X55" s="9"/>
      <x:c r="Y55" s="9"/>
      <x:c r="Z55" s="25"/>
      <x:c r="AA55" s="17" t="str">
        <x:f>IF(COUNTA(A55:Z55)=0,"",IF(OR(ISERROR($B$7),ISERROR($B$8),ISERROR($B$9),ISERROR(E55),ISERROR(F55),ISERROR(G55),ISERROR(S55),ISERROR(W55),ISERROR(Z55),ISERROR(K55)),"Check: numeric/date input error",IF(OR(LEN(TRIM(A55&amp;""))=0,NOT(ISTEXT(A55)),NOT(EXACT(A55,TRIM(A55)))),"Check: gap ID missing or untrimmed",IF(OR(ISNUMBER(FIND("*",A55)),ISNUMBER(FIND("?",A55)),ISNUMBER(FIND("~",A55))),"Check: gap ID contains wildcard",IF(COUNTIFS($A$15:$A$74,A55)&gt;1,"Check: duplicate gap ID",IF(OR(LEN(TRIM($B$6&amp;""))=0,NOT(IF(AND(ISNUMBER($B$7),NOT(ISLOGICAL($B$7))),AND($B$7&gt;=1,$B$7&lt;=2958465,MOD($B$7,1)=0),FALSE)),NOT(IF(AND(ISNUMBER($B$8),NOT(ISLOGICAL($B$8))),AND($B$8&gt;=1,$B$8&lt;=2958465,MOD($B$8,1)=0),FALSE)),NOT(IF(AND(ISNUMBER($B$9),NOT(ISLOGICAL($B$9))),AND($B$9&gt;=1,$B$9&lt;=2958465,MOD($B$9,1)=0),FALSE)),$B$7&gt;$B$8),"Check: programme setup",IF(OR(LEN(TRIM(B55&amp;""))=0,LEN(TRIM(C55&amp;""))=0,LEN(TRIM(H55&amp;""))=0,LEN(TRIM(I55&amp;""))=0),"Check: gap or recovery record missing",IF(NOT(OR(EXACT(D55,"Missing record"),EXACT(D55,"Missing value"),EXACT(D55,"Partial coverage"))),"Check: gap type invalid",IF(NOT(OR(EXACT(N55,"Not assessed"),EXACT(N55,"Supported"),EXACT(N55,"Not supported"))),"Check: method review invalid",IF(NOT(OR(EXACT(P55,"Recover records"),EXACT(P55,"Use estimate"),EXACT(P55,"Disclose gap"),EXACT(P55,"Not applicable"),EXACT(P55,"Reject estimate"),EXACT(P55,"Recovered actual"))),"Check: treatment decision invalid",IF(NOT(OR(EXACT(Q55,"Pending"),EXACT(Q55,"Approved"))),"Check: decision state invalid",IF(OR(AND(LEN(E55&amp;"")&gt;0,NOT(IF(AND(ISNUMBER(E55),NOT(ISLOGICAL(E55))),AND(E55&gt;=1,E55&lt;=2958465,MOD(E55,1)=0),FALSE))),AND(LEN(F55&amp;"")&gt;0,NOT(IF(AND(ISNUMBER(F55),NOT(ISLOGICAL(F55))),AND(F55&gt;=1,F55&lt;=2958465,MOD(F55,1)=0),FALSE))),AND(LEN(G55&amp;"")&gt;0,NOT(IF(AND(ISNUMBER(G55),NOT(ISLOGICAL(G55))),AND(G55&gt;=1,G55&lt;=2958465,MOD(G55,1)=0),FALSE))),AND(LEN(S55&amp;"")&gt;0,NOT(IF(AND(ISNUMBER(S55),NOT(ISLOGICAL(S55))),AND(S55&gt;=1,S55&lt;=2958465,MOD(S55,1)=0),FALSE))),AND(LEN(W55&amp;"")&gt;0,NOT(IF(AND(ISNUMBER(W55),NOT(ISLOGICAL(W55))),AND(W55&gt;=1,W55&lt;=2958465,MOD(W55,1)=0),FALSE))),AND(LEN(Z55&amp;"")&gt;0,NOT(IF(AND(ISNUMBER(Z55),NOT(ISLOGICAL(Z55))),AND(Z55&gt;=1,Z55&lt;=2958465,MOD(Z55,1)=0),FALSE)))),"Check: entered date invalid",IF(OR(LEN(E55&amp;"")=0,LEN(F55&amp;"")=0,E55&gt;F55,E55&lt;$B$7,F55&gt;$B$8),"Check: affected period invalid",IF(OR(LEN(G55&amp;"")=0,G55&gt;$B$9),"Check: opened date missing or future",IF(OR(AND(LEN(S55&amp;"")&gt;0,OR(S55&lt;G55,S55&gt;$B$9)),AND(LEN(Z55&amp;"")&gt;0,OR(Z55&lt;G55,Z55&gt;$B$9))),"Check: decision or resolution chronology",IF(AND(LEN(K55&amp;"")&gt;0,NOT(IF(AND(ISNUMBER(K55),NOT(ISLOGICAL(K55))),ABS(K55)&lt;=1000000000000,FALSE))),"Check: candidate value invalid",IF(AND(OR(LEN(K55&amp;"")&gt;0,EXACT(P55,"Use estimate"),EXACT(P55,"Reject estimate")),OR(LEN(TRIM(L55&amp;""))=0,NOT(EXACT(L55,TRIM(L55))),LEN(TRIM(M55&amp;""))=0,LEN(TRIM(O55&amp;""))=0)),"Check: candidate method or unit missing",IF(AND(EXACT(P55,"Use estimate"),OR(LEN(K55&amp;"")=0,LEN(TRIM(J55&amp;""))=0,LEN(TRIM(X55&amp;""))=0)),"Check: estimate value evidence or trigger missing",IF(AND(EXACT(Q55,"Approved"),OR(LEN(TRIM(R55&amp;""))=0,LEN(S55&amp;"")=0,LEN(TRIM(T55&amp;""))=0,LEN(TRIM(U55&amp;""))=0)),"Check: approval record incomplete",IF(AND(EXACT(Q55,"Approved"),EXACT(P55,"Use estimate"),NOT(EXACT(N55,"Supported"))),"Check: estimate method not supported",IF(AND(EXACT(Q55,"Approved"),EXACT(P55,"Recovered actual"),LEN(TRIM(Y55&amp;""))=0),"Check: recovered source missing",IF(AND(LEN(Z55&amp;"")&gt;0,OR(NOT(EXACT(Q55,"Approved")),NOT(OR(EXACT(P55,"Use estimate"),EXACT(P55,"Disclose gap"),EXACT(P55,"Not applicable"),EXACT(P55,"Recovered actual"))),LEN(TRIM(Y55&amp;""))=0,LEN(S55&amp;"")=0,Z55&lt;S55)),"Check: resolution record inconsistent",IF(AND(LEN(Z55&amp;"")=0,OR(LEN(TRIM(V55&amp;""))=0,LEN(W55&amp;"")=0)),"Check: open action or due date missing","Recorded")))))))))))))))))))))))</x:f>
      </x:c>
      <x:c r="AB55" s="17" t="str">
        <x:f>IF(AA55="Recorded",IF(AND(AA55="Recorded",LEN(Z55&amp;"")=0),$B$9-G55,""),"")</x:f>
      </x:c>
      <x:c r="AC55" s="17" t="str">
        <x:f>IF(LEN(AA55&amp;"")=0,"",IF(AA55&lt;&gt;"Recorded","Check: resolve input issue",IF(NOT(EXACT(Q55,"Approved")),"Decision pending",IF(LEN(Z55&amp;"")&gt;0,IF(EXACT(P55,"Use estimate"),"Resolved using estimate",IF(EXACT(P55,"Recovered actual"),"Resolved with actual evidence",IF(EXACT(P55,"Not applicable"),"N.A. decision recorded","Gap disclosure recorded"))),IF(EXACT(P55,"Use estimate"),"Estimate approved; action open",IF(EXACT(P55,"Reject estimate"),"Estimate rejected; gap open",IF(EXACT(P55,"Recover records"),"Recovery action open","Approved decision; action open")))))))</x:f>
      </x:c>
      <x:c r="AD55" s="19" t="str">
        <x:f>IF(AA55="Recorded",IF(AND(AA55="Recorded",EXACT(Q55,"Approved"),EXACT(P55,"Use estimate")),K55,""),"")</x:f>
      </x:c>
    </x:row>
    <x:row r="56" ht="52" customHeight="1">
      <x:c r="A56" s="9"/>
      <x:c r="B56" s="9"/>
      <x:c r="C56" s="9"/>
      <x:c r="D56" s="9"/>
      <x:c r="E56" s="25"/>
      <x:c r="F56" s="25"/>
      <x:c r="G56" s="25"/>
      <x:c r="H56" s="9"/>
      <x:c r="I56" s="9"/>
      <x:c r="J56" s="9"/>
      <x:c r="K56" s="25"/>
      <x:c r="L56" s="9"/>
      <x:c r="M56" s="9"/>
      <x:c r="N56" s="9"/>
      <x:c r="O56" s="9"/>
      <x:c r="P56" s="9"/>
      <x:c r="Q56" s="9"/>
      <x:c r="R56" s="9"/>
      <x:c r="S56" s="25"/>
      <x:c r="T56" s="9"/>
      <x:c r="U56" s="9"/>
      <x:c r="V56" s="9"/>
      <x:c r="W56" s="25"/>
      <x:c r="X56" s="9"/>
      <x:c r="Y56" s="9"/>
      <x:c r="Z56" s="25"/>
      <x:c r="AA56" s="17" t="str">
        <x:f>IF(COUNTA(A56:Z56)=0,"",IF(OR(ISERROR($B$7),ISERROR($B$8),ISERROR($B$9),ISERROR(E56),ISERROR(F56),ISERROR(G56),ISERROR(S56),ISERROR(W56),ISERROR(Z56),ISERROR(K56)),"Check: numeric/date input error",IF(OR(LEN(TRIM(A56&amp;""))=0,NOT(ISTEXT(A56)),NOT(EXACT(A56,TRIM(A56)))),"Check: gap ID missing or untrimmed",IF(OR(ISNUMBER(FIND("*",A56)),ISNUMBER(FIND("?",A56)),ISNUMBER(FIND("~",A56))),"Check: gap ID contains wildcard",IF(COUNTIFS($A$15:$A$74,A56)&gt;1,"Check: duplicate gap ID",IF(OR(LEN(TRIM($B$6&amp;""))=0,NOT(IF(AND(ISNUMBER($B$7),NOT(ISLOGICAL($B$7))),AND($B$7&gt;=1,$B$7&lt;=2958465,MOD($B$7,1)=0),FALSE)),NOT(IF(AND(ISNUMBER($B$8),NOT(ISLOGICAL($B$8))),AND($B$8&gt;=1,$B$8&lt;=2958465,MOD($B$8,1)=0),FALSE)),NOT(IF(AND(ISNUMBER($B$9),NOT(ISLOGICAL($B$9))),AND($B$9&gt;=1,$B$9&lt;=2958465,MOD($B$9,1)=0),FALSE)),$B$7&gt;$B$8),"Check: programme setup",IF(OR(LEN(TRIM(B56&amp;""))=0,LEN(TRIM(C56&amp;""))=0,LEN(TRIM(H56&amp;""))=0,LEN(TRIM(I56&amp;""))=0),"Check: gap or recovery record missing",IF(NOT(OR(EXACT(D56,"Missing record"),EXACT(D56,"Missing value"),EXACT(D56,"Partial coverage"))),"Check: gap type invalid",IF(NOT(OR(EXACT(N56,"Not assessed"),EXACT(N56,"Supported"),EXACT(N56,"Not supported"))),"Check: method review invalid",IF(NOT(OR(EXACT(P56,"Recover records"),EXACT(P56,"Use estimate"),EXACT(P56,"Disclose gap"),EXACT(P56,"Not applicable"),EXACT(P56,"Reject estimate"),EXACT(P56,"Recovered actual"))),"Check: treatment decision invalid",IF(NOT(OR(EXACT(Q56,"Pending"),EXACT(Q56,"Approved"))),"Check: decision state invalid",IF(OR(AND(LEN(E56&amp;"")&gt;0,NOT(IF(AND(ISNUMBER(E56),NOT(ISLOGICAL(E56))),AND(E56&gt;=1,E56&lt;=2958465,MOD(E56,1)=0),FALSE))),AND(LEN(F56&amp;"")&gt;0,NOT(IF(AND(ISNUMBER(F56),NOT(ISLOGICAL(F56))),AND(F56&gt;=1,F56&lt;=2958465,MOD(F56,1)=0),FALSE))),AND(LEN(G56&amp;"")&gt;0,NOT(IF(AND(ISNUMBER(G56),NOT(ISLOGICAL(G56))),AND(G56&gt;=1,G56&lt;=2958465,MOD(G56,1)=0),FALSE))),AND(LEN(S56&amp;"")&gt;0,NOT(IF(AND(ISNUMBER(S56),NOT(ISLOGICAL(S56))),AND(S56&gt;=1,S56&lt;=2958465,MOD(S56,1)=0),FALSE))),AND(LEN(W56&amp;"")&gt;0,NOT(IF(AND(ISNUMBER(W56),NOT(ISLOGICAL(W56))),AND(W56&gt;=1,W56&lt;=2958465,MOD(W56,1)=0),FALSE))),AND(LEN(Z56&amp;"")&gt;0,NOT(IF(AND(ISNUMBER(Z56),NOT(ISLOGICAL(Z56))),AND(Z56&gt;=1,Z56&lt;=2958465,MOD(Z56,1)=0),FALSE)))),"Check: entered date invalid",IF(OR(LEN(E56&amp;"")=0,LEN(F56&amp;"")=0,E56&gt;F56,E56&lt;$B$7,F56&gt;$B$8),"Check: affected period invalid",IF(OR(LEN(G56&amp;"")=0,G56&gt;$B$9),"Check: opened date missing or future",IF(OR(AND(LEN(S56&amp;"")&gt;0,OR(S56&lt;G56,S56&gt;$B$9)),AND(LEN(Z56&amp;"")&gt;0,OR(Z56&lt;G56,Z56&gt;$B$9))),"Check: decision or resolution chronology",IF(AND(LEN(K56&amp;"")&gt;0,NOT(IF(AND(ISNUMBER(K56),NOT(ISLOGICAL(K56))),ABS(K56)&lt;=1000000000000,FALSE))),"Check: candidate value invalid",IF(AND(OR(LEN(K56&amp;"")&gt;0,EXACT(P56,"Use estimate"),EXACT(P56,"Reject estimate")),OR(LEN(TRIM(L56&amp;""))=0,NOT(EXACT(L56,TRIM(L56))),LEN(TRIM(M56&amp;""))=0,LEN(TRIM(O56&amp;""))=0)),"Check: candidate method or unit missing",IF(AND(EXACT(P56,"Use estimate"),OR(LEN(K56&amp;"")=0,LEN(TRIM(J56&amp;""))=0,LEN(TRIM(X56&amp;""))=0)),"Check: estimate value evidence or trigger missing",IF(AND(EXACT(Q56,"Approved"),OR(LEN(TRIM(R56&amp;""))=0,LEN(S56&amp;"")=0,LEN(TRIM(T56&amp;""))=0,LEN(TRIM(U56&amp;""))=0)),"Check: approval record incomplete",IF(AND(EXACT(Q56,"Approved"),EXACT(P56,"Use estimate"),NOT(EXACT(N56,"Supported"))),"Check: estimate method not supported",IF(AND(EXACT(Q56,"Approved"),EXACT(P56,"Recovered actual"),LEN(TRIM(Y56&amp;""))=0),"Check: recovered source missing",IF(AND(LEN(Z56&amp;"")&gt;0,OR(NOT(EXACT(Q56,"Approved")),NOT(OR(EXACT(P56,"Use estimate"),EXACT(P56,"Disclose gap"),EXACT(P56,"Not applicable"),EXACT(P56,"Recovered actual"))),LEN(TRIM(Y56&amp;""))=0,LEN(S56&amp;"")=0,Z56&lt;S56)),"Check: resolution record inconsistent",IF(AND(LEN(Z56&amp;"")=0,OR(LEN(TRIM(V56&amp;""))=0,LEN(W56&amp;"")=0)),"Check: open action or due date missing","Recorded")))))))))))))))))))))))</x:f>
      </x:c>
      <x:c r="AB56" s="17" t="str">
        <x:f>IF(AA56="Recorded",IF(AND(AA56="Recorded",LEN(Z56&amp;"")=0),$B$9-G56,""),"")</x:f>
      </x:c>
      <x:c r="AC56" s="17" t="str">
        <x:f>IF(LEN(AA56&amp;"")=0,"",IF(AA56&lt;&gt;"Recorded","Check: resolve input issue",IF(NOT(EXACT(Q56,"Approved")),"Decision pending",IF(LEN(Z56&amp;"")&gt;0,IF(EXACT(P56,"Use estimate"),"Resolved using estimate",IF(EXACT(P56,"Recovered actual"),"Resolved with actual evidence",IF(EXACT(P56,"Not applicable"),"N.A. decision recorded","Gap disclosure recorded"))),IF(EXACT(P56,"Use estimate"),"Estimate approved; action open",IF(EXACT(P56,"Reject estimate"),"Estimate rejected; gap open",IF(EXACT(P56,"Recover records"),"Recovery action open","Approved decision; action open")))))))</x:f>
      </x:c>
      <x:c r="AD56" s="19" t="str">
        <x:f>IF(AA56="Recorded",IF(AND(AA56="Recorded",EXACT(Q56,"Approved"),EXACT(P56,"Use estimate")),K56,""),"")</x:f>
      </x:c>
    </x:row>
    <x:row r="57" ht="52" customHeight="1">
      <x:c r="A57" s="9"/>
      <x:c r="B57" s="9"/>
      <x:c r="C57" s="9"/>
      <x:c r="D57" s="9"/>
      <x:c r="E57" s="25"/>
      <x:c r="F57" s="25"/>
      <x:c r="G57" s="25"/>
      <x:c r="H57" s="9"/>
      <x:c r="I57" s="9"/>
      <x:c r="J57" s="9"/>
      <x:c r="K57" s="25"/>
      <x:c r="L57" s="9"/>
      <x:c r="M57" s="9"/>
      <x:c r="N57" s="9"/>
      <x:c r="O57" s="9"/>
      <x:c r="P57" s="9"/>
      <x:c r="Q57" s="9"/>
      <x:c r="R57" s="9"/>
      <x:c r="S57" s="25"/>
      <x:c r="T57" s="9"/>
      <x:c r="U57" s="9"/>
      <x:c r="V57" s="9"/>
      <x:c r="W57" s="25"/>
      <x:c r="X57" s="9"/>
      <x:c r="Y57" s="9"/>
      <x:c r="Z57" s="25"/>
      <x:c r="AA57" s="17" t="str">
        <x:f>IF(COUNTA(A57:Z57)=0,"",IF(OR(ISERROR($B$7),ISERROR($B$8),ISERROR($B$9),ISERROR(E57),ISERROR(F57),ISERROR(G57),ISERROR(S57),ISERROR(W57),ISERROR(Z57),ISERROR(K57)),"Check: numeric/date input error",IF(OR(LEN(TRIM(A57&amp;""))=0,NOT(ISTEXT(A57)),NOT(EXACT(A57,TRIM(A57)))),"Check: gap ID missing or untrimmed",IF(OR(ISNUMBER(FIND("*",A57)),ISNUMBER(FIND("?",A57)),ISNUMBER(FIND("~",A57))),"Check: gap ID contains wildcard",IF(COUNTIFS($A$15:$A$74,A57)&gt;1,"Check: duplicate gap ID",IF(OR(LEN(TRIM($B$6&amp;""))=0,NOT(IF(AND(ISNUMBER($B$7),NOT(ISLOGICAL($B$7))),AND($B$7&gt;=1,$B$7&lt;=2958465,MOD($B$7,1)=0),FALSE)),NOT(IF(AND(ISNUMBER($B$8),NOT(ISLOGICAL($B$8))),AND($B$8&gt;=1,$B$8&lt;=2958465,MOD($B$8,1)=0),FALSE)),NOT(IF(AND(ISNUMBER($B$9),NOT(ISLOGICAL($B$9))),AND($B$9&gt;=1,$B$9&lt;=2958465,MOD($B$9,1)=0),FALSE)),$B$7&gt;$B$8),"Check: programme setup",IF(OR(LEN(TRIM(B57&amp;""))=0,LEN(TRIM(C57&amp;""))=0,LEN(TRIM(H57&amp;""))=0,LEN(TRIM(I57&amp;""))=0),"Check: gap or recovery record missing",IF(NOT(OR(EXACT(D57,"Missing record"),EXACT(D57,"Missing value"),EXACT(D57,"Partial coverage"))),"Check: gap type invalid",IF(NOT(OR(EXACT(N57,"Not assessed"),EXACT(N57,"Supported"),EXACT(N57,"Not supported"))),"Check: method review invalid",IF(NOT(OR(EXACT(P57,"Recover records"),EXACT(P57,"Use estimate"),EXACT(P57,"Disclose gap"),EXACT(P57,"Not applicable"),EXACT(P57,"Reject estimate"),EXACT(P57,"Recovered actual"))),"Check: treatment decision invalid",IF(NOT(OR(EXACT(Q57,"Pending"),EXACT(Q57,"Approved"))),"Check: decision state invalid",IF(OR(AND(LEN(E57&amp;"")&gt;0,NOT(IF(AND(ISNUMBER(E57),NOT(ISLOGICAL(E57))),AND(E57&gt;=1,E57&lt;=2958465,MOD(E57,1)=0),FALSE))),AND(LEN(F57&amp;"")&gt;0,NOT(IF(AND(ISNUMBER(F57),NOT(ISLOGICAL(F57))),AND(F57&gt;=1,F57&lt;=2958465,MOD(F57,1)=0),FALSE))),AND(LEN(G57&amp;"")&gt;0,NOT(IF(AND(ISNUMBER(G57),NOT(ISLOGICAL(G57))),AND(G57&gt;=1,G57&lt;=2958465,MOD(G57,1)=0),FALSE))),AND(LEN(S57&amp;"")&gt;0,NOT(IF(AND(ISNUMBER(S57),NOT(ISLOGICAL(S57))),AND(S57&gt;=1,S57&lt;=2958465,MOD(S57,1)=0),FALSE))),AND(LEN(W57&amp;"")&gt;0,NOT(IF(AND(ISNUMBER(W57),NOT(ISLOGICAL(W57))),AND(W57&gt;=1,W57&lt;=2958465,MOD(W57,1)=0),FALSE))),AND(LEN(Z57&amp;"")&gt;0,NOT(IF(AND(ISNUMBER(Z57),NOT(ISLOGICAL(Z57))),AND(Z57&gt;=1,Z57&lt;=2958465,MOD(Z57,1)=0),FALSE)))),"Check: entered date invalid",IF(OR(LEN(E57&amp;"")=0,LEN(F57&amp;"")=0,E57&gt;F57,E57&lt;$B$7,F57&gt;$B$8),"Check: affected period invalid",IF(OR(LEN(G57&amp;"")=0,G57&gt;$B$9),"Check: opened date missing or future",IF(OR(AND(LEN(S57&amp;"")&gt;0,OR(S57&lt;G57,S57&gt;$B$9)),AND(LEN(Z57&amp;"")&gt;0,OR(Z57&lt;G57,Z57&gt;$B$9))),"Check: decision or resolution chronology",IF(AND(LEN(K57&amp;"")&gt;0,NOT(IF(AND(ISNUMBER(K57),NOT(ISLOGICAL(K57))),ABS(K57)&lt;=1000000000000,FALSE))),"Check: candidate value invalid",IF(AND(OR(LEN(K57&amp;"")&gt;0,EXACT(P57,"Use estimate"),EXACT(P57,"Reject estimate")),OR(LEN(TRIM(L57&amp;""))=0,NOT(EXACT(L57,TRIM(L57))),LEN(TRIM(M57&amp;""))=0,LEN(TRIM(O57&amp;""))=0)),"Check: candidate method or unit missing",IF(AND(EXACT(P57,"Use estimate"),OR(LEN(K57&amp;"")=0,LEN(TRIM(J57&amp;""))=0,LEN(TRIM(X57&amp;""))=0)),"Check: estimate value evidence or trigger missing",IF(AND(EXACT(Q57,"Approved"),OR(LEN(TRIM(R57&amp;""))=0,LEN(S57&amp;"")=0,LEN(TRIM(T57&amp;""))=0,LEN(TRIM(U57&amp;""))=0)),"Check: approval record incomplete",IF(AND(EXACT(Q57,"Approved"),EXACT(P57,"Use estimate"),NOT(EXACT(N57,"Supported"))),"Check: estimate method not supported",IF(AND(EXACT(Q57,"Approved"),EXACT(P57,"Recovered actual"),LEN(TRIM(Y57&amp;""))=0),"Check: recovered source missing",IF(AND(LEN(Z57&amp;"")&gt;0,OR(NOT(EXACT(Q57,"Approved")),NOT(OR(EXACT(P57,"Use estimate"),EXACT(P57,"Disclose gap"),EXACT(P57,"Not applicable"),EXACT(P57,"Recovered actual"))),LEN(TRIM(Y57&amp;""))=0,LEN(S57&amp;"")=0,Z57&lt;S57)),"Check: resolution record inconsistent",IF(AND(LEN(Z57&amp;"")=0,OR(LEN(TRIM(V57&amp;""))=0,LEN(W57&amp;"")=0)),"Check: open action or due date missing","Recorded")))))))))))))))))))))))</x:f>
      </x:c>
      <x:c r="AB57" s="17" t="str">
        <x:f>IF(AA57="Recorded",IF(AND(AA57="Recorded",LEN(Z57&amp;"")=0),$B$9-G57,""),"")</x:f>
      </x:c>
      <x:c r="AC57" s="17" t="str">
        <x:f>IF(LEN(AA57&amp;"")=0,"",IF(AA57&lt;&gt;"Recorded","Check: resolve input issue",IF(NOT(EXACT(Q57,"Approved")),"Decision pending",IF(LEN(Z57&amp;"")&gt;0,IF(EXACT(P57,"Use estimate"),"Resolved using estimate",IF(EXACT(P57,"Recovered actual"),"Resolved with actual evidence",IF(EXACT(P57,"Not applicable"),"N.A. decision recorded","Gap disclosure recorded"))),IF(EXACT(P57,"Use estimate"),"Estimate approved; action open",IF(EXACT(P57,"Reject estimate"),"Estimate rejected; gap open",IF(EXACT(P57,"Recover records"),"Recovery action open","Approved decision; action open")))))))</x:f>
      </x:c>
      <x:c r="AD57" s="19" t="str">
        <x:f>IF(AA57="Recorded",IF(AND(AA57="Recorded",EXACT(Q57,"Approved"),EXACT(P57,"Use estimate")),K57,""),"")</x:f>
      </x:c>
    </x:row>
    <x:row r="58" ht="52" customHeight="1">
      <x:c r="A58" s="9"/>
      <x:c r="B58" s="9"/>
      <x:c r="C58" s="9"/>
      <x:c r="D58" s="9"/>
      <x:c r="E58" s="25"/>
      <x:c r="F58" s="25"/>
      <x:c r="G58" s="25"/>
      <x:c r="H58" s="9"/>
      <x:c r="I58" s="9"/>
      <x:c r="J58" s="9"/>
      <x:c r="K58" s="25"/>
      <x:c r="L58" s="9"/>
      <x:c r="M58" s="9"/>
      <x:c r="N58" s="9"/>
      <x:c r="O58" s="9"/>
      <x:c r="P58" s="9"/>
      <x:c r="Q58" s="9"/>
      <x:c r="R58" s="9"/>
      <x:c r="S58" s="25"/>
      <x:c r="T58" s="9"/>
      <x:c r="U58" s="9"/>
      <x:c r="V58" s="9"/>
      <x:c r="W58" s="25"/>
      <x:c r="X58" s="9"/>
      <x:c r="Y58" s="9"/>
      <x:c r="Z58" s="25"/>
      <x:c r="AA58" s="17" t="str">
        <x:f>IF(COUNTA(A58:Z58)=0,"",IF(OR(ISERROR($B$7),ISERROR($B$8),ISERROR($B$9),ISERROR(E58),ISERROR(F58),ISERROR(G58),ISERROR(S58),ISERROR(W58),ISERROR(Z58),ISERROR(K58)),"Check: numeric/date input error",IF(OR(LEN(TRIM(A58&amp;""))=0,NOT(ISTEXT(A58)),NOT(EXACT(A58,TRIM(A58)))),"Check: gap ID missing or untrimmed",IF(OR(ISNUMBER(FIND("*",A58)),ISNUMBER(FIND("?",A58)),ISNUMBER(FIND("~",A58))),"Check: gap ID contains wildcard",IF(COUNTIFS($A$15:$A$74,A58)&gt;1,"Check: duplicate gap ID",IF(OR(LEN(TRIM($B$6&amp;""))=0,NOT(IF(AND(ISNUMBER($B$7),NOT(ISLOGICAL($B$7))),AND($B$7&gt;=1,$B$7&lt;=2958465,MOD($B$7,1)=0),FALSE)),NOT(IF(AND(ISNUMBER($B$8),NOT(ISLOGICAL($B$8))),AND($B$8&gt;=1,$B$8&lt;=2958465,MOD($B$8,1)=0),FALSE)),NOT(IF(AND(ISNUMBER($B$9),NOT(ISLOGICAL($B$9))),AND($B$9&gt;=1,$B$9&lt;=2958465,MOD($B$9,1)=0),FALSE)),$B$7&gt;$B$8),"Check: programme setup",IF(OR(LEN(TRIM(B58&amp;""))=0,LEN(TRIM(C58&amp;""))=0,LEN(TRIM(H58&amp;""))=0,LEN(TRIM(I58&amp;""))=0),"Check: gap or recovery record missing",IF(NOT(OR(EXACT(D58,"Missing record"),EXACT(D58,"Missing value"),EXACT(D58,"Partial coverage"))),"Check: gap type invalid",IF(NOT(OR(EXACT(N58,"Not assessed"),EXACT(N58,"Supported"),EXACT(N58,"Not supported"))),"Check: method review invalid",IF(NOT(OR(EXACT(P58,"Recover records"),EXACT(P58,"Use estimate"),EXACT(P58,"Disclose gap"),EXACT(P58,"Not applicable"),EXACT(P58,"Reject estimate"),EXACT(P58,"Recovered actual"))),"Check: treatment decision invalid",IF(NOT(OR(EXACT(Q58,"Pending"),EXACT(Q58,"Approved"))),"Check: decision state invalid",IF(OR(AND(LEN(E58&amp;"")&gt;0,NOT(IF(AND(ISNUMBER(E58),NOT(ISLOGICAL(E58))),AND(E58&gt;=1,E58&lt;=2958465,MOD(E58,1)=0),FALSE))),AND(LEN(F58&amp;"")&gt;0,NOT(IF(AND(ISNUMBER(F58),NOT(ISLOGICAL(F58))),AND(F58&gt;=1,F58&lt;=2958465,MOD(F58,1)=0),FALSE))),AND(LEN(G58&amp;"")&gt;0,NOT(IF(AND(ISNUMBER(G58),NOT(ISLOGICAL(G58))),AND(G58&gt;=1,G58&lt;=2958465,MOD(G58,1)=0),FALSE))),AND(LEN(S58&amp;"")&gt;0,NOT(IF(AND(ISNUMBER(S58),NOT(ISLOGICAL(S58))),AND(S58&gt;=1,S58&lt;=2958465,MOD(S58,1)=0),FALSE))),AND(LEN(W58&amp;"")&gt;0,NOT(IF(AND(ISNUMBER(W58),NOT(ISLOGICAL(W58))),AND(W58&gt;=1,W58&lt;=2958465,MOD(W58,1)=0),FALSE))),AND(LEN(Z58&amp;"")&gt;0,NOT(IF(AND(ISNUMBER(Z58),NOT(ISLOGICAL(Z58))),AND(Z58&gt;=1,Z58&lt;=2958465,MOD(Z58,1)=0),FALSE)))),"Check: entered date invalid",IF(OR(LEN(E58&amp;"")=0,LEN(F58&amp;"")=0,E58&gt;F58,E58&lt;$B$7,F58&gt;$B$8),"Check: affected period invalid",IF(OR(LEN(G58&amp;"")=0,G58&gt;$B$9),"Check: opened date missing or future",IF(OR(AND(LEN(S58&amp;"")&gt;0,OR(S58&lt;G58,S58&gt;$B$9)),AND(LEN(Z58&amp;"")&gt;0,OR(Z58&lt;G58,Z58&gt;$B$9))),"Check: decision or resolution chronology",IF(AND(LEN(K58&amp;"")&gt;0,NOT(IF(AND(ISNUMBER(K58),NOT(ISLOGICAL(K58))),ABS(K58)&lt;=1000000000000,FALSE))),"Check: candidate value invalid",IF(AND(OR(LEN(K58&amp;"")&gt;0,EXACT(P58,"Use estimate"),EXACT(P58,"Reject estimate")),OR(LEN(TRIM(L58&amp;""))=0,NOT(EXACT(L58,TRIM(L58))),LEN(TRIM(M58&amp;""))=0,LEN(TRIM(O58&amp;""))=0)),"Check: candidate method or unit missing",IF(AND(EXACT(P58,"Use estimate"),OR(LEN(K58&amp;"")=0,LEN(TRIM(J58&amp;""))=0,LEN(TRIM(X58&amp;""))=0)),"Check: estimate value evidence or trigger missing",IF(AND(EXACT(Q58,"Approved"),OR(LEN(TRIM(R58&amp;""))=0,LEN(S58&amp;"")=0,LEN(TRIM(T58&amp;""))=0,LEN(TRIM(U58&amp;""))=0)),"Check: approval record incomplete",IF(AND(EXACT(Q58,"Approved"),EXACT(P58,"Use estimate"),NOT(EXACT(N58,"Supported"))),"Check: estimate method not supported",IF(AND(EXACT(Q58,"Approved"),EXACT(P58,"Recovered actual"),LEN(TRIM(Y58&amp;""))=0),"Check: recovered source missing",IF(AND(LEN(Z58&amp;"")&gt;0,OR(NOT(EXACT(Q58,"Approved")),NOT(OR(EXACT(P58,"Use estimate"),EXACT(P58,"Disclose gap"),EXACT(P58,"Not applicable"),EXACT(P58,"Recovered actual"))),LEN(TRIM(Y58&amp;""))=0,LEN(S58&amp;"")=0,Z58&lt;S58)),"Check: resolution record inconsistent",IF(AND(LEN(Z58&amp;"")=0,OR(LEN(TRIM(V58&amp;""))=0,LEN(W58&amp;"")=0)),"Check: open action or due date missing","Recorded")))))))))))))))))))))))</x:f>
      </x:c>
      <x:c r="AB58" s="17" t="str">
        <x:f>IF(AA58="Recorded",IF(AND(AA58="Recorded",LEN(Z58&amp;"")=0),$B$9-G58,""),"")</x:f>
      </x:c>
      <x:c r="AC58" s="17" t="str">
        <x:f>IF(LEN(AA58&amp;"")=0,"",IF(AA58&lt;&gt;"Recorded","Check: resolve input issue",IF(NOT(EXACT(Q58,"Approved")),"Decision pending",IF(LEN(Z58&amp;"")&gt;0,IF(EXACT(P58,"Use estimate"),"Resolved using estimate",IF(EXACT(P58,"Recovered actual"),"Resolved with actual evidence",IF(EXACT(P58,"Not applicable"),"N.A. decision recorded","Gap disclosure recorded"))),IF(EXACT(P58,"Use estimate"),"Estimate approved; action open",IF(EXACT(P58,"Reject estimate"),"Estimate rejected; gap open",IF(EXACT(P58,"Recover records"),"Recovery action open","Approved decision; action open")))))))</x:f>
      </x:c>
      <x:c r="AD58" s="19" t="str">
        <x:f>IF(AA58="Recorded",IF(AND(AA58="Recorded",EXACT(Q58,"Approved"),EXACT(P58,"Use estimate")),K58,""),"")</x:f>
      </x:c>
    </x:row>
    <x:row r="59" ht="52" customHeight="1">
      <x:c r="A59" s="9"/>
      <x:c r="B59" s="9"/>
      <x:c r="C59" s="9"/>
      <x:c r="D59" s="9"/>
      <x:c r="E59" s="25"/>
      <x:c r="F59" s="25"/>
      <x:c r="G59" s="25"/>
      <x:c r="H59" s="9"/>
      <x:c r="I59" s="9"/>
      <x:c r="J59" s="9"/>
      <x:c r="K59" s="25"/>
      <x:c r="L59" s="9"/>
      <x:c r="M59" s="9"/>
      <x:c r="N59" s="9"/>
      <x:c r="O59" s="9"/>
      <x:c r="P59" s="9"/>
      <x:c r="Q59" s="9"/>
      <x:c r="R59" s="9"/>
      <x:c r="S59" s="25"/>
      <x:c r="T59" s="9"/>
      <x:c r="U59" s="9"/>
      <x:c r="V59" s="9"/>
      <x:c r="W59" s="25"/>
      <x:c r="X59" s="9"/>
      <x:c r="Y59" s="9"/>
      <x:c r="Z59" s="25"/>
      <x:c r="AA59" s="17" t="str">
        <x:f>IF(COUNTA(A59:Z59)=0,"",IF(OR(ISERROR($B$7),ISERROR($B$8),ISERROR($B$9),ISERROR(E59),ISERROR(F59),ISERROR(G59),ISERROR(S59),ISERROR(W59),ISERROR(Z59),ISERROR(K59)),"Check: numeric/date input error",IF(OR(LEN(TRIM(A59&amp;""))=0,NOT(ISTEXT(A59)),NOT(EXACT(A59,TRIM(A59)))),"Check: gap ID missing or untrimmed",IF(OR(ISNUMBER(FIND("*",A59)),ISNUMBER(FIND("?",A59)),ISNUMBER(FIND("~",A59))),"Check: gap ID contains wildcard",IF(COUNTIFS($A$15:$A$74,A59)&gt;1,"Check: duplicate gap ID",IF(OR(LEN(TRIM($B$6&amp;""))=0,NOT(IF(AND(ISNUMBER($B$7),NOT(ISLOGICAL($B$7))),AND($B$7&gt;=1,$B$7&lt;=2958465,MOD($B$7,1)=0),FALSE)),NOT(IF(AND(ISNUMBER($B$8),NOT(ISLOGICAL($B$8))),AND($B$8&gt;=1,$B$8&lt;=2958465,MOD($B$8,1)=0),FALSE)),NOT(IF(AND(ISNUMBER($B$9),NOT(ISLOGICAL($B$9))),AND($B$9&gt;=1,$B$9&lt;=2958465,MOD($B$9,1)=0),FALSE)),$B$7&gt;$B$8),"Check: programme setup",IF(OR(LEN(TRIM(B59&amp;""))=0,LEN(TRIM(C59&amp;""))=0,LEN(TRIM(H59&amp;""))=0,LEN(TRIM(I59&amp;""))=0),"Check: gap or recovery record missing",IF(NOT(OR(EXACT(D59,"Missing record"),EXACT(D59,"Missing value"),EXACT(D59,"Partial coverage"))),"Check: gap type invalid",IF(NOT(OR(EXACT(N59,"Not assessed"),EXACT(N59,"Supported"),EXACT(N59,"Not supported"))),"Check: method review invalid",IF(NOT(OR(EXACT(P59,"Recover records"),EXACT(P59,"Use estimate"),EXACT(P59,"Disclose gap"),EXACT(P59,"Not applicable"),EXACT(P59,"Reject estimate"),EXACT(P59,"Recovered actual"))),"Check: treatment decision invalid",IF(NOT(OR(EXACT(Q59,"Pending"),EXACT(Q59,"Approved"))),"Check: decision state invalid",IF(OR(AND(LEN(E59&amp;"")&gt;0,NOT(IF(AND(ISNUMBER(E59),NOT(ISLOGICAL(E59))),AND(E59&gt;=1,E59&lt;=2958465,MOD(E59,1)=0),FALSE))),AND(LEN(F59&amp;"")&gt;0,NOT(IF(AND(ISNUMBER(F59),NOT(ISLOGICAL(F59))),AND(F59&gt;=1,F59&lt;=2958465,MOD(F59,1)=0),FALSE))),AND(LEN(G59&amp;"")&gt;0,NOT(IF(AND(ISNUMBER(G59),NOT(ISLOGICAL(G59))),AND(G59&gt;=1,G59&lt;=2958465,MOD(G59,1)=0),FALSE))),AND(LEN(S59&amp;"")&gt;0,NOT(IF(AND(ISNUMBER(S59),NOT(ISLOGICAL(S59))),AND(S59&gt;=1,S59&lt;=2958465,MOD(S59,1)=0),FALSE))),AND(LEN(W59&amp;"")&gt;0,NOT(IF(AND(ISNUMBER(W59),NOT(ISLOGICAL(W59))),AND(W59&gt;=1,W59&lt;=2958465,MOD(W59,1)=0),FALSE))),AND(LEN(Z59&amp;"")&gt;0,NOT(IF(AND(ISNUMBER(Z59),NOT(ISLOGICAL(Z59))),AND(Z59&gt;=1,Z59&lt;=2958465,MOD(Z59,1)=0),FALSE)))),"Check: entered date invalid",IF(OR(LEN(E59&amp;"")=0,LEN(F59&amp;"")=0,E59&gt;F59,E59&lt;$B$7,F59&gt;$B$8),"Check: affected period invalid",IF(OR(LEN(G59&amp;"")=0,G59&gt;$B$9),"Check: opened date missing or future",IF(OR(AND(LEN(S59&amp;"")&gt;0,OR(S59&lt;G59,S59&gt;$B$9)),AND(LEN(Z59&amp;"")&gt;0,OR(Z59&lt;G59,Z59&gt;$B$9))),"Check: decision or resolution chronology",IF(AND(LEN(K59&amp;"")&gt;0,NOT(IF(AND(ISNUMBER(K59),NOT(ISLOGICAL(K59))),ABS(K59)&lt;=1000000000000,FALSE))),"Check: candidate value invalid",IF(AND(OR(LEN(K59&amp;"")&gt;0,EXACT(P59,"Use estimate"),EXACT(P59,"Reject estimate")),OR(LEN(TRIM(L59&amp;""))=0,NOT(EXACT(L59,TRIM(L59))),LEN(TRIM(M59&amp;""))=0,LEN(TRIM(O59&amp;""))=0)),"Check: candidate method or unit missing",IF(AND(EXACT(P59,"Use estimate"),OR(LEN(K59&amp;"")=0,LEN(TRIM(J59&amp;""))=0,LEN(TRIM(X59&amp;""))=0)),"Check: estimate value evidence or trigger missing",IF(AND(EXACT(Q59,"Approved"),OR(LEN(TRIM(R59&amp;""))=0,LEN(S59&amp;"")=0,LEN(TRIM(T59&amp;""))=0,LEN(TRIM(U59&amp;""))=0)),"Check: approval record incomplete",IF(AND(EXACT(Q59,"Approved"),EXACT(P59,"Use estimate"),NOT(EXACT(N59,"Supported"))),"Check: estimate method not supported",IF(AND(EXACT(Q59,"Approved"),EXACT(P59,"Recovered actual"),LEN(TRIM(Y59&amp;""))=0),"Check: recovered source missing",IF(AND(LEN(Z59&amp;"")&gt;0,OR(NOT(EXACT(Q59,"Approved")),NOT(OR(EXACT(P59,"Use estimate"),EXACT(P59,"Disclose gap"),EXACT(P59,"Not applicable"),EXACT(P59,"Recovered actual"))),LEN(TRIM(Y59&amp;""))=0,LEN(S59&amp;"")=0,Z59&lt;S59)),"Check: resolution record inconsistent",IF(AND(LEN(Z59&amp;"")=0,OR(LEN(TRIM(V59&amp;""))=0,LEN(W59&amp;"")=0)),"Check: open action or due date missing","Recorded")))))))))))))))))))))))</x:f>
      </x:c>
      <x:c r="AB59" s="17" t="str">
        <x:f>IF(AA59="Recorded",IF(AND(AA59="Recorded",LEN(Z59&amp;"")=0),$B$9-G59,""),"")</x:f>
      </x:c>
      <x:c r="AC59" s="17" t="str">
        <x:f>IF(LEN(AA59&amp;"")=0,"",IF(AA59&lt;&gt;"Recorded","Check: resolve input issue",IF(NOT(EXACT(Q59,"Approved")),"Decision pending",IF(LEN(Z59&amp;"")&gt;0,IF(EXACT(P59,"Use estimate"),"Resolved using estimate",IF(EXACT(P59,"Recovered actual"),"Resolved with actual evidence",IF(EXACT(P59,"Not applicable"),"N.A. decision recorded","Gap disclosure recorded"))),IF(EXACT(P59,"Use estimate"),"Estimate approved; action open",IF(EXACT(P59,"Reject estimate"),"Estimate rejected; gap open",IF(EXACT(P59,"Recover records"),"Recovery action open","Approved decision; action open")))))))</x:f>
      </x:c>
      <x:c r="AD59" s="19" t="str">
        <x:f>IF(AA59="Recorded",IF(AND(AA59="Recorded",EXACT(Q59,"Approved"),EXACT(P59,"Use estimate")),K59,""),"")</x:f>
      </x:c>
    </x:row>
    <x:row r="60" ht="52" customHeight="1">
      <x:c r="A60" s="9"/>
      <x:c r="B60" s="9"/>
      <x:c r="C60" s="9"/>
      <x:c r="D60" s="9"/>
      <x:c r="E60" s="25"/>
      <x:c r="F60" s="25"/>
      <x:c r="G60" s="25"/>
      <x:c r="H60" s="9"/>
      <x:c r="I60" s="9"/>
      <x:c r="J60" s="9"/>
      <x:c r="K60" s="25"/>
      <x:c r="L60" s="9"/>
      <x:c r="M60" s="9"/>
      <x:c r="N60" s="9"/>
      <x:c r="O60" s="9"/>
      <x:c r="P60" s="9"/>
      <x:c r="Q60" s="9"/>
      <x:c r="R60" s="9"/>
      <x:c r="S60" s="25"/>
      <x:c r="T60" s="9"/>
      <x:c r="U60" s="9"/>
      <x:c r="V60" s="9"/>
      <x:c r="W60" s="25"/>
      <x:c r="X60" s="9"/>
      <x:c r="Y60" s="9"/>
      <x:c r="Z60" s="25"/>
      <x:c r="AA60" s="17" t="str">
        <x:f>IF(COUNTA(A60:Z60)=0,"",IF(OR(ISERROR($B$7),ISERROR($B$8),ISERROR($B$9),ISERROR(E60),ISERROR(F60),ISERROR(G60),ISERROR(S60),ISERROR(W60),ISERROR(Z60),ISERROR(K60)),"Check: numeric/date input error",IF(OR(LEN(TRIM(A60&amp;""))=0,NOT(ISTEXT(A60)),NOT(EXACT(A60,TRIM(A60)))),"Check: gap ID missing or untrimmed",IF(OR(ISNUMBER(FIND("*",A60)),ISNUMBER(FIND("?",A60)),ISNUMBER(FIND("~",A60))),"Check: gap ID contains wildcard",IF(COUNTIFS($A$15:$A$74,A60)&gt;1,"Check: duplicate gap ID",IF(OR(LEN(TRIM($B$6&amp;""))=0,NOT(IF(AND(ISNUMBER($B$7),NOT(ISLOGICAL($B$7))),AND($B$7&gt;=1,$B$7&lt;=2958465,MOD($B$7,1)=0),FALSE)),NOT(IF(AND(ISNUMBER($B$8),NOT(ISLOGICAL($B$8))),AND($B$8&gt;=1,$B$8&lt;=2958465,MOD($B$8,1)=0),FALSE)),NOT(IF(AND(ISNUMBER($B$9),NOT(ISLOGICAL($B$9))),AND($B$9&gt;=1,$B$9&lt;=2958465,MOD($B$9,1)=0),FALSE)),$B$7&gt;$B$8),"Check: programme setup",IF(OR(LEN(TRIM(B60&amp;""))=0,LEN(TRIM(C60&amp;""))=0,LEN(TRIM(H60&amp;""))=0,LEN(TRIM(I60&amp;""))=0),"Check: gap or recovery record missing",IF(NOT(OR(EXACT(D60,"Missing record"),EXACT(D60,"Missing value"),EXACT(D60,"Partial coverage"))),"Check: gap type invalid",IF(NOT(OR(EXACT(N60,"Not assessed"),EXACT(N60,"Supported"),EXACT(N60,"Not supported"))),"Check: method review invalid",IF(NOT(OR(EXACT(P60,"Recover records"),EXACT(P60,"Use estimate"),EXACT(P60,"Disclose gap"),EXACT(P60,"Not applicable"),EXACT(P60,"Reject estimate"),EXACT(P60,"Recovered actual"))),"Check: treatment decision invalid",IF(NOT(OR(EXACT(Q60,"Pending"),EXACT(Q60,"Approved"))),"Check: decision state invalid",IF(OR(AND(LEN(E60&amp;"")&gt;0,NOT(IF(AND(ISNUMBER(E60),NOT(ISLOGICAL(E60))),AND(E60&gt;=1,E60&lt;=2958465,MOD(E60,1)=0),FALSE))),AND(LEN(F60&amp;"")&gt;0,NOT(IF(AND(ISNUMBER(F60),NOT(ISLOGICAL(F60))),AND(F60&gt;=1,F60&lt;=2958465,MOD(F60,1)=0),FALSE))),AND(LEN(G60&amp;"")&gt;0,NOT(IF(AND(ISNUMBER(G60),NOT(ISLOGICAL(G60))),AND(G60&gt;=1,G60&lt;=2958465,MOD(G60,1)=0),FALSE))),AND(LEN(S60&amp;"")&gt;0,NOT(IF(AND(ISNUMBER(S60),NOT(ISLOGICAL(S60))),AND(S60&gt;=1,S60&lt;=2958465,MOD(S60,1)=0),FALSE))),AND(LEN(W60&amp;"")&gt;0,NOT(IF(AND(ISNUMBER(W60),NOT(ISLOGICAL(W60))),AND(W60&gt;=1,W60&lt;=2958465,MOD(W60,1)=0),FALSE))),AND(LEN(Z60&amp;"")&gt;0,NOT(IF(AND(ISNUMBER(Z60),NOT(ISLOGICAL(Z60))),AND(Z60&gt;=1,Z60&lt;=2958465,MOD(Z60,1)=0),FALSE)))),"Check: entered date invalid",IF(OR(LEN(E60&amp;"")=0,LEN(F60&amp;"")=0,E60&gt;F60,E60&lt;$B$7,F60&gt;$B$8),"Check: affected period invalid",IF(OR(LEN(G60&amp;"")=0,G60&gt;$B$9),"Check: opened date missing or future",IF(OR(AND(LEN(S60&amp;"")&gt;0,OR(S60&lt;G60,S60&gt;$B$9)),AND(LEN(Z60&amp;"")&gt;0,OR(Z60&lt;G60,Z60&gt;$B$9))),"Check: decision or resolution chronology",IF(AND(LEN(K60&amp;"")&gt;0,NOT(IF(AND(ISNUMBER(K60),NOT(ISLOGICAL(K60))),ABS(K60)&lt;=1000000000000,FALSE))),"Check: candidate value invalid",IF(AND(OR(LEN(K60&amp;"")&gt;0,EXACT(P60,"Use estimate"),EXACT(P60,"Reject estimate")),OR(LEN(TRIM(L60&amp;""))=0,NOT(EXACT(L60,TRIM(L60))),LEN(TRIM(M60&amp;""))=0,LEN(TRIM(O60&amp;""))=0)),"Check: candidate method or unit missing",IF(AND(EXACT(P60,"Use estimate"),OR(LEN(K60&amp;"")=0,LEN(TRIM(J60&amp;""))=0,LEN(TRIM(X60&amp;""))=0)),"Check: estimate value evidence or trigger missing",IF(AND(EXACT(Q60,"Approved"),OR(LEN(TRIM(R60&amp;""))=0,LEN(S60&amp;"")=0,LEN(TRIM(T60&amp;""))=0,LEN(TRIM(U60&amp;""))=0)),"Check: approval record incomplete",IF(AND(EXACT(Q60,"Approved"),EXACT(P60,"Use estimate"),NOT(EXACT(N60,"Supported"))),"Check: estimate method not supported",IF(AND(EXACT(Q60,"Approved"),EXACT(P60,"Recovered actual"),LEN(TRIM(Y60&amp;""))=0),"Check: recovered source missing",IF(AND(LEN(Z60&amp;"")&gt;0,OR(NOT(EXACT(Q60,"Approved")),NOT(OR(EXACT(P60,"Use estimate"),EXACT(P60,"Disclose gap"),EXACT(P60,"Not applicable"),EXACT(P60,"Recovered actual"))),LEN(TRIM(Y60&amp;""))=0,LEN(S60&amp;"")=0,Z60&lt;S60)),"Check: resolution record inconsistent",IF(AND(LEN(Z60&amp;"")=0,OR(LEN(TRIM(V60&amp;""))=0,LEN(W60&amp;"")=0)),"Check: open action or due date missing","Recorded")))))))))))))))))))))))</x:f>
      </x:c>
      <x:c r="AB60" s="17" t="str">
        <x:f>IF(AA60="Recorded",IF(AND(AA60="Recorded",LEN(Z60&amp;"")=0),$B$9-G60,""),"")</x:f>
      </x:c>
      <x:c r="AC60" s="17" t="str">
        <x:f>IF(LEN(AA60&amp;"")=0,"",IF(AA60&lt;&gt;"Recorded","Check: resolve input issue",IF(NOT(EXACT(Q60,"Approved")),"Decision pending",IF(LEN(Z60&amp;"")&gt;0,IF(EXACT(P60,"Use estimate"),"Resolved using estimate",IF(EXACT(P60,"Recovered actual"),"Resolved with actual evidence",IF(EXACT(P60,"Not applicable"),"N.A. decision recorded","Gap disclosure recorded"))),IF(EXACT(P60,"Use estimate"),"Estimate approved; action open",IF(EXACT(P60,"Reject estimate"),"Estimate rejected; gap open",IF(EXACT(P60,"Recover records"),"Recovery action open","Approved decision; action open")))))))</x:f>
      </x:c>
      <x:c r="AD60" s="19" t="str">
        <x:f>IF(AA60="Recorded",IF(AND(AA60="Recorded",EXACT(Q60,"Approved"),EXACT(P60,"Use estimate")),K60,""),"")</x:f>
      </x:c>
    </x:row>
    <x:row r="61" ht="52" customHeight="1">
      <x:c r="A61" s="9"/>
      <x:c r="B61" s="9"/>
      <x:c r="C61" s="9"/>
      <x:c r="D61" s="9"/>
      <x:c r="E61" s="25"/>
      <x:c r="F61" s="25"/>
      <x:c r="G61" s="25"/>
      <x:c r="H61" s="9"/>
      <x:c r="I61" s="9"/>
      <x:c r="J61" s="9"/>
      <x:c r="K61" s="25"/>
      <x:c r="L61" s="9"/>
      <x:c r="M61" s="9"/>
      <x:c r="N61" s="9"/>
      <x:c r="O61" s="9"/>
      <x:c r="P61" s="9"/>
      <x:c r="Q61" s="9"/>
      <x:c r="R61" s="9"/>
      <x:c r="S61" s="25"/>
      <x:c r="T61" s="9"/>
      <x:c r="U61" s="9"/>
      <x:c r="V61" s="9"/>
      <x:c r="W61" s="25"/>
      <x:c r="X61" s="9"/>
      <x:c r="Y61" s="9"/>
      <x:c r="Z61" s="25"/>
      <x:c r="AA61" s="17" t="str">
        <x:f>IF(COUNTA(A61:Z61)=0,"",IF(OR(ISERROR($B$7),ISERROR($B$8),ISERROR($B$9),ISERROR(E61),ISERROR(F61),ISERROR(G61),ISERROR(S61),ISERROR(W61),ISERROR(Z61),ISERROR(K61)),"Check: numeric/date input error",IF(OR(LEN(TRIM(A61&amp;""))=0,NOT(ISTEXT(A61)),NOT(EXACT(A61,TRIM(A61)))),"Check: gap ID missing or untrimmed",IF(OR(ISNUMBER(FIND("*",A61)),ISNUMBER(FIND("?",A61)),ISNUMBER(FIND("~",A61))),"Check: gap ID contains wildcard",IF(COUNTIFS($A$15:$A$74,A61)&gt;1,"Check: duplicate gap ID",IF(OR(LEN(TRIM($B$6&amp;""))=0,NOT(IF(AND(ISNUMBER($B$7),NOT(ISLOGICAL($B$7))),AND($B$7&gt;=1,$B$7&lt;=2958465,MOD($B$7,1)=0),FALSE)),NOT(IF(AND(ISNUMBER($B$8),NOT(ISLOGICAL($B$8))),AND($B$8&gt;=1,$B$8&lt;=2958465,MOD($B$8,1)=0),FALSE)),NOT(IF(AND(ISNUMBER($B$9),NOT(ISLOGICAL($B$9))),AND($B$9&gt;=1,$B$9&lt;=2958465,MOD($B$9,1)=0),FALSE)),$B$7&gt;$B$8),"Check: programme setup",IF(OR(LEN(TRIM(B61&amp;""))=0,LEN(TRIM(C61&amp;""))=0,LEN(TRIM(H61&amp;""))=0,LEN(TRIM(I61&amp;""))=0),"Check: gap or recovery record missing",IF(NOT(OR(EXACT(D61,"Missing record"),EXACT(D61,"Missing value"),EXACT(D61,"Partial coverage"))),"Check: gap type invalid",IF(NOT(OR(EXACT(N61,"Not assessed"),EXACT(N61,"Supported"),EXACT(N61,"Not supported"))),"Check: method review invalid",IF(NOT(OR(EXACT(P61,"Recover records"),EXACT(P61,"Use estimate"),EXACT(P61,"Disclose gap"),EXACT(P61,"Not applicable"),EXACT(P61,"Reject estimate"),EXACT(P61,"Recovered actual"))),"Check: treatment decision invalid",IF(NOT(OR(EXACT(Q61,"Pending"),EXACT(Q61,"Approved"))),"Check: decision state invalid",IF(OR(AND(LEN(E61&amp;"")&gt;0,NOT(IF(AND(ISNUMBER(E61),NOT(ISLOGICAL(E61))),AND(E61&gt;=1,E61&lt;=2958465,MOD(E61,1)=0),FALSE))),AND(LEN(F61&amp;"")&gt;0,NOT(IF(AND(ISNUMBER(F61),NOT(ISLOGICAL(F61))),AND(F61&gt;=1,F61&lt;=2958465,MOD(F61,1)=0),FALSE))),AND(LEN(G61&amp;"")&gt;0,NOT(IF(AND(ISNUMBER(G61),NOT(ISLOGICAL(G61))),AND(G61&gt;=1,G61&lt;=2958465,MOD(G61,1)=0),FALSE))),AND(LEN(S61&amp;"")&gt;0,NOT(IF(AND(ISNUMBER(S61),NOT(ISLOGICAL(S61))),AND(S61&gt;=1,S61&lt;=2958465,MOD(S61,1)=0),FALSE))),AND(LEN(W61&amp;"")&gt;0,NOT(IF(AND(ISNUMBER(W61),NOT(ISLOGICAL(W61))),AND(W61&gt;=1,W61&lt;=2958465,MOD(W61,1)=0),FALSE))),AND(LEN(Z61&amp;"")&gt;0,NOT(IF(AND(ISNUMBER(Z61),NOT(ISLOGICAL(Z61))),AND(Z61&gt;=1,Z61&lt;=2958465,MOD(Z61,1)=0),FALSE)))),"Check: entered date invalid",IF(OR(LEN(E61&amp;"")=0,LEN(F61&amp;"")=0,E61&gt;F61,E61&lt;$B$7,F61&gt;$B$8),"Check: affected period invalid",IF(OR(LEN(G61&amp;"")=0,G61&gt;$B$9),"Check: opened date missing or future",IF(OR(AND(LEN(S61&amp;"")&gt;0,OR(S61&lt;G61,S61&gt;$B$9)),AND(LEN(Z61&amp;"")&gt;0,OR(Z61&lt;G61,Z61&gt;$B$9))),"Check: decision or resolution chronology",IF(AND(LEN(K61&amp;"")&gt;0,NOT(IF(AND(ISNUMBER(K61),NOT(ISLOGICAL(K61))),ABS(K61)&lt;=1000000000000,FALSE))),"Check: candidate value invalid",IF(AND(OR(LEN(K61&amp;"")&gt;0,EXACT(P61,"Use estimate"),EXACT(P61,"Reject estimate")),OR(LEN(TRIM(L61&amp;""))=0,NOT(EXACT(L61,TRIM(L61))),LEN(TRIM(M61&amp;""))=0,LEN(TRIM(O61&amp;""))=0)),"Check: candidate method or unit missing",IF(AND(EXACT(P61,"Use estimate"),OR(LEN(K61&amp;"")=0,LEN(TRIM(J61&amp;""))=0,LEN(TRIM(X61&amp;""))=0)),"Check: estimate value evidence or trigger missing",IF(AND(EXACT(Q61,"Approved"),OR(LEN(TRIM(R61&amp;""))=0,LEN(S61&amp;"")=0,LEN(TRIM(T61&amp;""))=0,LEN(TRIM(U61&amp;""))=0)),"Check: approval record incomplete",IF(AND(EXACT(Q61,"Approved"),EXACT(P61,"Use estimate"),NOT(EXACT(N61,"Supported"))),"Check: estimate method not supported",IF(AND(EXACT(Q61,"Approved"),EXACT(P61,"Recovered actual"),LEN(TRIM(Y61&amp;""))=0),"Check: recovered source missing",IF(AND(LEN(Z61&amp;"")&gt;0,OR(NOT(EXACT(Q61,"Approved")),NOT(OR(EXACT(P61,"Use estimate"),EXACT(P61,"Disclose gap"),EXACT(P61,"Not applicable"),EXACT(P61,"Recovered actual"))),LEN(TRIM(Y61&amp;""))=0,LEN(S61&amp;"")=0,Z61&lt;S61)),"Check: resolution record inconsistent",IF(AND(LEN(Z61&amp;"")=0,OR(LEN(TRIM(V61&amp;""))=0,LEN(W61&amp;"")=0)),"Check: open action or due date missing","Recorded")))))))))))))))))))))))</x:f>
      </x:c>
      <x:c r="AB61" s="17" t="str">
        <x:f>IF(AA61="Recorded",IF(AND(AA61="Recorded",LEN(Z61&amp;"")=0),$B$9-G61,""),"")</x:f>
      </x:c>
      <x:c r="AC61" s="17" t="str">
        <x:f>IF(LEN(AA61&amp;"")=0,"",IF(AA61&lt;&gt;"Recorded","Check: resolve input issue",IF(NOT(EXACT(Q61,"Approved")),"Decision pending",IF(LEN(Z61&amp;"")&gt;0,IF(EXACT(P61,"Use estimate"),"Resolved using estimate",IF(EXACT(P61,"Recovered actual"),"Resolved with actual evidence",IF(EXACT(P61,"Not applicable"),"N.A. decision recorded","Gap disclosure recorded"))),IF(EXACT(P61,"Use estimate"),"Estimate approved; action open",IF(EXACT(P61,"Reject estimate"),"Estimate rejected; gap open",IF(EXACT(P61,"Recover records"),"Recovery action open","Approved decision; action open")))))))</x:f>
      </x:c>
      <x:c r="AD61" s="19" t="str">
        <x:f>IF(AA61="Recorded",IF(AND(AA61="Recorded",EXACT(Q61,"Approved"),EXACT(P61,"Use estimate")),K61,""),"")</x:f>
      </x:c>
    </x:row>
    <x:row r="62" ht="52" customHeight="1">
      <x:c r="A62" s="9"/>
      <x:c r="B62" s="9"/>
      <x:c r="C62" s="9"/>
      <x:c r="D62" s="9"/>
      <x:c r="E62" s="25"/>
      <x:c r="F62" s="25"/>
      <x:c r="G62" s="25"/>
      <x:c r="H62" s="9"/>
      <x:c r="I62" s="9"/>
      <x:c r="J62" s="9"/>
      <x:c r="K62" s="25"/>
      <x:c r="L62" s="9"/>
      <x:c r="M62" s="9"/>
      <x:c r="N62" s="9"/>
      <x:c r="O62" s="9"/>
      <x:c r="P62" s="9"/>
      <x:c r="Q62" s="9"/>
      <x:c r="R62" s="9"/>
      <x:c r="S62" s="25"/>
      <x:c r="T62" s="9"/>
      <x:c r="U62" s="9"/>
      <x:c r="V62" s="9"/>
      <x:c r="W62" s="25"/>
      <x:c r="X62" s="9"/>
      <x:c r="Y62" s="9"/>
      <x:c r="Z62" s="25"/>
      <x:c r="AA62" s="17" t="str">
        <x:f>IF(COUNTA(A62:Z62)=0,"",IF(OR(ISERROR($B$7),ISERROR($B$8),ISERROR($B$9),ISERROR(E62),ISERROR(F62),ISERROR(G62),ISERROR(S62),ISERROR(W62),ISERROR(Z62),ISERROR(K62)),"Check: numeric/date input error",IF(OR(LEN(TRIM(A62&amp;""))=0,NOT(ISTEXT(A62)),NOT(EXACT(A62,TRIM(A62)))),"Check: gap ID missing or untrimmed",IF(OR(ISNUMBER(FIND("*",A62)),ISNUMBER(FIND("?",A62)),ISNUMBER(FIND("~",A62))),"Check: gap ID contains wildcard",IF(COUNTIFS($A$15:$A$74,A62)&gt;1,"Check: duplicate gap ID",IF(OR(LEN(TRIM($B$6&amp;""))=0,NOT(IF(AND(ISNUMBER($B$7),NOT(ISLOGICAL($B$7))),AND($B$7&gt;=1,$B$7&lt;=2958465,MOD($B$7,1)=0),FALSE)),NOT(IF(AND(ISNUMBER($B$8),NOT(ISLOGICAL($B$8))),AND($B$8&gt;=1,$B$8&lt;=2958465,MOD($B$8,1)=0),FALSE)),NOT(IF(AND(ISNUMBER($B$9),NOT(ISLOGICAL($B$9))),AND($B$9&gt;=1,$B$9&lt;=2958465,MOD($B$9,1)=0),FALSE)),$B$7&gt;$B$8),"Check: programme setup",IF(OR(LEN(TRIM(B62&amp;""))=0,LEN(TRIM(C62&amp;""))=0,LEN(TRIM(H62&amp;""))=0,LEN(TRIM(I62&amp;""))=0),"Check: gap or recovery record missing",IF(NOT(OR(EXACT(D62,"Missing record"),EXACT(D62,"Missing value"),EXACT(D62,"Partial coverage"))),"Check: gap type invalid",IF(NOT(OR(EXACT(N62,"Not assessed"),EXACT(N62,"Supported"),EXACT(N62,"Not supported"))),"Check: method review invalid",IF(NOT(OR(EXACT(P62,"Recover records"),EXACT(P62,"Use estimate"),EXACT(P62,"Disclose gap"),EXACT(P62,"Not applicable"),EXACT(P62,"Reject estimate"),EXACT(P62,"Recovered actual"))),"Check: treatment decision invalid",IF(NOT(OR(EXACT(Q62,"Pending"),EXACT(Q62,"Approved"))),"Check: decision state invalid",IF(OR(AND(LEN(E62&amp;"")&gt;0,NOT(IF(AND(ISNUMBER(E62),NOT(ISLOGICAL(E62))),AND(E62&gt;=1,E62&lt;=2958465,MOD(E62,1)=0),FALSE))),AND(LEN(F62&amp;"")&gt;0,NOT(IF(AND(ISNUMBER(F62),NOT(ISLOGICAL(F62))),AND(F62&gt;=1,F62&lt;=2958465,MOD(F62,1)=0),FALSE))),AND(LEN(G62&amp;"")&gt;0,NOT(IF(AND(ISNUMBER(G62),NOT(ISLOGICAL(G62))),AND(G62&gt;=1,G62&lt;=2958465,MOD(G62,1)=0),FALSE))),AND(LEN(S62&amp;"")&gt;0,NOT(IF(AND(ISNUMBER(S62),NOT(ISLOGICAL(S62))),AND(S62&gt;=1,S62&lt;=2958465,MOD(S62,1)=0),FALSE))),AND(LEN(W62&amp;"")&gt;0,NOT(IF(AND(ISNUMBER(W62),NOT(ISLOGICAL(W62))),AND(W62&gt;=1,W62&lt;=2958465,MOD(W62,1)=0),FALSE))),AND(LEN(Z62&amp;"")&gt;0,NOT(IF(AND(ISNUMBER(Z62),NOT(ISLOGICAL(Z62))),AND(Z62&gt;=1,Z62&lt;=2958465,MOD(Z62,1)=0),FALSE)))),"Check: entered date invalid",IF(OR(LEN(E62&amp;"")=0,LEN(F62&amp;"")=0,E62&gt;F62,E62&lt;$B$7,F62&gt;$B$8),"Check: affected period invalid",IF(OR(LEN(G62&amp;"")=0,G62&gt;$B$9),"Check: opened date missing or future",IF(OR(AND(LEN(S62&amp;"")&gt;0,OR(S62&lt;G62,S62&gt;$B$9)),AND(LEN(Z62&amp;"")&gt;0,OR(Z62&lt;G62,Z62&gt;$B$9))),"Check: decision or resolution chronology",IF(AND(LEN(K62&amp;"")&gt;0,NOT(IF(AND(ISNUMBER(K62),NOT(ISLOGICAL(K62))),ABS(K62)&lt;=1000000000000,FALSE))),"Check: candidate value invalid",IF(AND(OR(LEN(K62&amp;"")&gt;0,EXACT(P62,"Use estimate"),EXACT(P62,"Reject estimate")),OR(LEN(TRIM(L62&amp;""))=0,NOT(EXACT(L62,TRIM(L62))),LEN(TRIM(M62&amp;""))=0,LEN(TRIM(O62&amp;""))=0)),"Check: candidate method or unit missing",IF(AND(EXACT(P62,"Use estimate"),OR(LEN(K62&amp;"")=0,LEN(TRIM(J62&amp;""))=0,LEN(TRIM(X62&amp;""))=0)),"Check: estimate value evidence or trigger missing",IF(AND(EXACT(Q62,"Approved"),OR(LEN(TRIM(R62&amp;""))=0,LEN(S62&amp;"")=0,LEN(TRIM(T62&amp;""))=0,LEN(TRIM(U62&amp;""))=0)),"Check: approval record incomplete",IF(AND(EXACT(Q62,"Approved"),EXACT(P62,"Use estimate"),NOT(EXACT(N62,"Supported"))),"Check: estimate method not supported",IF(AND(EXACT(Q62,"Approved"),EXACT(P62,"Recovered actual"),LEN(TRIM(Y62&amp;""))=0),"Check: recovered source missing",IF(AND(LEN(Z62&amp;"")&gt;0,OR(NOT(EXACT(Q62,"Approved")),NOT(OR(EXACT(P62,"Use estimate"),EXACT(P62,"Disclose gap"),EXACT(P62,"Not applicable"),EXACT(P62,"Recovered actual"))),LEN(TRIM(Y62&amp;""))=0,LEN(S62&amp;"")=0,Z62&lt;S62)),"Check: resolution record inconsistent",IF(AND(LEN(Z62&amp;"")=0,OR(LEN(TRIM(V62&amp;""))=0,LEN(W62&amp;"")=0)),"Check: open action or due date missing","Recorded")))))))))))))))))))))))</x:f>
      </x:c>
      <x:c r="AB62" s="17" t="str">
        <x:f>IF(AA62="Recorded",IF(AND(AA62="Recorded",LEN(Z62&amp;"")=0),$B$9-G62,""),"")</x:f>
      </x:c>
      <x:c r="AC62" s="17" t="str">
        <x:f>IF(LEN(AA62&amp;"")=0,"",IF(AA62&lt;&gt;"Recorded","Check: resolve input issue",IF(NOT(EXACT(Q62,"Approved")),"Decision pending",IF(LEN(Z62&amp;"")&gt;0,IF(EXACT(P62,"Use estimate"),"Resolved using estimate",IF(EXACT(P62,"Recovered actual"),"Resolved with actual evidence",IF(EXACT(P62,"Not applicable"),"N.A. decision recorded","Gap disclosure recorded"))),IF(EXACT(P62,"Use estimate"),"Estimate approved; action open",IF(EXACT(P62,"Reject estimate"),"Estimate rejected; gap open",IF(EXACT(P62,"Recover records"),"Recovery action open","Approved decision; action open")))))))</x:f>
      </x:c>
      <x:c r="AD62" s="19" t="str">
        <x:f>IF(AA62="Recorded",IF(AND(AA62="Recorded",EXACT(Q62,"Approved"),EXACT(P62,"Use estimate")),K62,""),"")</x:f>
      </x:c>
    </x:row>
    <x:row r="63" ht="52" customHeight="1">
      <x:c r="A63" s="9"/>
      <x:c r="B63" s="9"/>
      <x:c r="C63" s="9"/>
      <x:c r="D63" s="9"/>
      <x:c r="E63" s="25"/>
      <x:c r="F63" s="25"/>
      <x:c r="G63" s="25"/>
      <x:c r="H63" s="9"/>
      <x:c r="I63" s="9"/>
      <x:c r="J63" s="9"/>
      <x:c r="K63" s="25"/>
      <x:c r="L63" s="9"/>
      <x:c r="M63" s="9"/>
      <x:c r="N63" s="9"/>
      <x:c r="O63" s="9"/>
      <x:c r="P63" s="9"/>
      <x:c r="Q63" s="9"/>
      <x:c r="R63" s="9"/>
      <x:c r="S63" s="25"/>
      <x:c r="T63" s="9"/>
      <x:c r="U63" s="9"/>
      <x:c r="V63" s="9"/>
      <x:c r="W63" s="25"/>
      <x:c r="X63" s="9"/>
      <x:c r="Y63" s="9"/>
      <x:c r="Z63" s="25"/>
      <x:c r="AA63" s="17" t="str">
        <x:f>IF(COUNTA(A63:Z63)=0,"",IF(OR(ISERROR($B$7),ISERROR($B$8),ISERROR($B$9),ISERROR(E63),ISERROR(F63),ISERROR(G63),ISERROR(S63),ISERROR(W63),ISERROR(Z63),ISERROR(K63)),"Check: numeric/date input error",IF(OR(LEN(TRIM(A63&amp;""))=0,NOT(ISTEXT(A63)),NOT(EXACT(A63,TRIM(A63)))),"Check: gap ID missing or untrimmed",IF(OR(ISNUMBER(FIND("*",A63)),ISNUMBER(FIND("?",A63)),ISNUMBER(FIND("~",A63))),"Check: gap ID contains wildcard",IF(COUNTIFS($A$15:$A$74,A63)&gt;1,"Check: duplicate gap ID",IF(OR(LEN(TRIM($B$6&amp;""))=0,NOT(IF(AND(ISNUMBER($B$7),NOT(ISLOGICAL($B$7))),AND($B$7&gt;=1,$B$7&lt;=2958465,MOD($B$7,1)=0),FALSE)),NOT(IF(AND(ISNUMBER($B$8),NOT(ISLOGICAL($B$8))),AND($B$8&gt;=1,$B$8&lt;=2958465,MOD($B$8,1)=0),FALSE)),NOT(IF(AND(ISNUMBER($B$9),NOT(ISLOGICAL($B$9))),AND($B$9&gt;=1,$B$9&lt;=2958465,MOD($B$9,1)=0),FALSE)),$B$7&gt;$B$8),"Check: programme setup",IF(OR(LEN(TRIM(B63&amp;""))=0,LEN(TRIM(C63&amp;""))=0,LEN(TRIM(H63&amp;""))=0,LEN(TRIM(I63&amp;""))=0),"Check: gap or recovery record missing",IF(NOT(OR(EXACT(D63,"Missing record"),EXACT(D63,"Missing value"),EXACT(D63,"Partial coverage"))),"Check: gap type invalid",IF(NOT(OR(EXACT(N63,"Not assessed"),EXACT(N63,"Supported"),EXACT(N63,"Not supported"))),"Check: method review invalid",IF(NOT(OR(EXACT(P63,"Recover records"),EXACT(P63,"Use estimate"),EXACT(P63,"Disclose gap"),EXACT(P63,"Not applicable"),EXACT(P63,"Reject estimate"),EXACT(P63,"Recovered actual"))),"Check: treatment decision invalid",IF(NOT(OR(EXACT(Q63,"Pending"),EXACT(Q63,"Approved"))),"Check: decision state invalid",IF(OR(AND(LEN(E63&amp;"")&gt;0,NOT(IF(AND(ISNUMBER(E63),NOT(ISLOGICAL(E63))),AND(E63&gt;=1,E63&lt;=2958465,MOD(E63,1)=0),FALSE))),AND(LEN(F63&amp;"")&gt;0,NOT(IF(AND(ISNUMBER(F63),NOT(ISLOGICAL(F63))),AND(F63&gt;=1,F63&lt;=2958465,MOD(F63,1)=0),FALSE))),AND(LEN(G63&amp;"")&gt;0,NOT(IF(AND(ISNUMBER(G63),NOT(ISLOGICAL(G63))),AND(G63&gt;=1,G63&lt;=2958465,MOD(G63,1)=0),FALSE))),AND(LEN(S63&amp;"")&gt;0,NOT(IF(AND(ISNUMBER(S63),NOT(ISLOGICAL(S63))),AND(S63&gt;=1,S63&lt;=2958465,MOD(S63,1)=0),FALSE))),AND(LEN(W63&amp;"")&gt;0,NOT(IF(AND(ISNUMBER(W63),NOT(ISLOGICAL(W63))),AND(W63&gt;=1,W63&lt;=2958465,MOD(W63,1)=0),FALSE))),AND(LEN(Z63&amp;"")&gt;0,NOT(IF(AND(ISNUMBER(Z63),NOT(ISLOGICAL(Z63))),AND(Z63&gt;=1,Z63&lt;=2958465,MOD(Z63,1)=0),FALSE)))),"Check: entered date invalid",IF(OR(LEN(E63&amp;"")=0,LEN(F63&amp;"")=0,E63&gt;F63,E63&lt;$B$7,F63&gt;$B$8),"Check: affected period invalid",IF(OR(LEN(G63&amp;"")=0,G63&gt;$B$9),"Check: opened date missing or future",IF(OR(AND(LEN(S63&amp;"")&gt;0,OR(S63&lt;G63,S63&gt;$B$9)),AND(LEN(Z63&amp;"")&gt;0,OR(Z63&lt;G63,Z63&gt;$B$9))),"Check: decision or resolution chronology",IF(AND(LEN(K63&amp;"")&gt;0,NOT(IF(AND(ISNUMBER(K63),NOT(ISLOGICAL(K63))),ABS(K63)&lt;=1000000000000,FALSE))),"Check: candidate value invalid",IF(AND(OR(LEN(K63&amp;"")&gt;0,EXACT(P63,"Use estimate"),EXACT(P63,"Reject estimate")),OR(LEN(TRIM(L63&amp;""))=0,NOT(EXACT(L63,TRIM(L63))),LEN(TRIM(M63&amp;""))=0,LEN(TRIM(O63&amp;""))=0)),"Check: candidate method or unit missing",IF(AND(EXACT(P63,"Use estimate"),OR(LEN(K63&amp;"")=0,LEN(TRIM(J63&amp;""))=0,LEN(TRIM(X63&amp;""))=0)),"Check: estimate value evidence or trigger missing",IF(AND(EXACT(Q63,"Approved"),OR(LEN(TRIM(R63&amp;""))=0,LEN(S63&amp;"")=0,LEN(TRIM(T63&amp;""))=0,LEN(TRIM(U63&amp;""))=0)),"Check: approval record incomplete",IF(AND(EXACT(Q63,"Approved"),EXACT(P63,"Use estimate"),NOT(EXACT(N63,"Supported"))),"Check: estimate method not supported",IF(AND(EXACT(Q63,"Approved"),EXACT(P63,"Recovered actual"),LEN(TRIM(Y63&amp;""))=0),"Check: recovered source missing",IF(AND(LEN(Z63&amp;"")&gt;0,OR(NOT(EXACT(Q63,"Approved")),NOT(OR(EXACT(P63,"Use estimate"),EXACT(P63,"Disclose gap"),EXACT(P63,"Not applicable"),EXACT(P63,"Recovered actual"))),LEN(TRIM(Y63&amp;""))=0,LEN(S63&amp;"")=0,Z63&lt;S63)),"Check: resolution record inconsistent",IF(AND(LEN(Z63&amp;"")=0,OR(LEN(TRIM(V63&amp;""))=0,LEN(W63&amp;"")=0)),"Check: open action or due date missing","Recorded")))))))))))))))))))))))</x:f>
      </x:c>
      <x:c r="AB63" s="17" t="str">
        <x:f>IF(AA63="Recorded",IF(AND(AA63="Recorded",LEN(Z63&amp;"")=0),$B$9-G63,""),"")</x:f>
      </x:c>
      <x:c r="AC63" s="17" t="str">
        <x:f>IF(LEN(AA63&amp;"")=0,"",IF(AA63&lt;&gt;"Recorded","Check: resolve input issue",IF(NOT(EXACT(Q63,"Approved")),"Decision pending",IF(LEN(Z63&amp;"")&gt;0,IF(EXACT(P63,"Use estimate"),"Resolved using estimate",IF(EXACT(P63,"Recovered actual"),"Resolved with actual evidence",IF(EXACT(P63,"Not applicable"),"N.A. decision recorded","Gap disclosure recorded"))),IF(EXACT(P63,"Use estimate"),"Estimate approved; action open",IF(EXACT(P63,"Reject estimate"),"Estimate rejected; gap open",IF(EXACT(P63,"Recover records"),"Recovery action open","Approved decision; action open")))))))</x:f>
      </x:c>
      <x:c r="AD63" s="19" t="str">
        <x:f>IF(AA63="Recorded",IF(AND(AA63="Recorded",EXACT(Q63,"Approved"),EXACT(P63,"Use estimate")),K63,""),"")</x:f>
      </x:c>
    </x:row>
    <x:row r="64" ht="52" customHeight="1">
      <x:c r="A64" s="9"/>
      <x:c r="B64" s="9"/>
      <x:c r="C64" s="9"/>
      <x:c r="D64" s="9"/>
      <x:c r="E64" s="25"/>
      <x:c r="F64" s="25"/>
      <x:c r="G64" s="25"/>
      <x:c r="H64" s="9"/>
      <x:c r="I64" s="9"/>
      <x:c r="J64" s="9"/>
      <x:c r="K64" s="25"/>
      <x:c r="L64" s="9"/>
      <x:c r="M64" s="9"/>
      <x:c r="N64" s="9"/>
      <x:c r="O64" s="9"/>
      <x:c r="P64" s="9"/>
      <x:c r="Q64" s="9"/>
      <x:c r="R64" s="9"/>
      <x:c r="S64" s="25"/>
      <x:c r="T64" s="9"/>
      <x:c r="U64" s="9"/>
      <x:c r="V64" s="9"/>
      <x:c r="W64" s="25"/>
      <x:c r="X64" s="9"/>
      <x:c r="Y64" s="9"/>
      <x:c r="Z64" s="25"/>
      <x:c r="AA64" s="17" t="str">
        <x:f>IF(COUNTA(A64:Z64)=0,"",IF(OR(ISERROR($B$7),ISERROR($B$8),ISERROR($B$9),ISERROR(E64),ISERROR(F64),ISERROR(G64),ISERROR(S64),ISERROR(W64),ISERROR(Z64),ISERROR(K64)),"Check: numeric/date input error",IF(OR(LEN(TRIM(A64&amp;""))=0,NOT(ISTEXT(A64)),NOT(EXACT(A64,TRIM(A64)))),"Check: gap ID missing or untrimmed",IF(OR(ISNUMBER(FIND("*",A64)),ISNUMBER(FIND("?",A64)),ISNUMBER(FIND("~",A64))),"Check: gap ID contains wildcard",IF(COUNTIFS($A$15:$A$74,A64)&gt;1,"Check: duplicate gap ID",IF(OR(LEN(TRIM($B$6&amp;""))=0,NOT(IF(AND(ISNUMBER($B$7),NOT(ISLOGICAL($B$7))),AND($B$7&gt;=1,$B$7&lt;=2958465,MOD($B$7,1)=0),FALSE)),NOT(IF(AND(ISNUMBER($B$8),NOT(ISLOGICAL($B$8))),AND($B$8&gt;=1,$B$8&lt;=2958465,MOD($B$8,1)=0),FALSE)),NOT(IF(AND(ISNUMBER($B$9),NOT(ISLOGICAL($B$9))),AND($B$9&gt;=1,$B$9&lt;=2958465,MOD($B$9,1)=0),FALSE)),$B$7&gt;$B$8),"Check: programme setup",IF(OR(LEN(TRIM(B64&amp;""))=0,LEN(TRIM(C64&amp;""))=0,LEN(TRIM(H64&amp;""))=0,LEN(TRIM(I64&amp;""))=0),"Check: gap or recovery record missing",IF(NOT(OR(EXACT(D64,"Missing record"),EXACT(D64,"Missing value"),EXACT(D64,"Partial coverage"))),"Check: gap type invalid",IF(NOT(OR(EXACT(N64,"Not assessed"),EXACT(N64,"Supported"),EXACT(N64,"Not supported"))),"Check: method review invalid",IF(NOT(OR(EXACT(P64,"Recover records"),EXACT(P64,"Use estimate"),EXACT(P64,"Disclose gap"),EXACT(P64,"Not applicable"),EXACT(P64,"Reject estimate"),EXACT(P64,"Recovered actual"))),"Check: treatment decision invalid",IF(NOT(OR(EXACT(Q64,"Pending"),EXACT(Q64,"Approved"))),"Check: decision state invalid",IF(OR(AND(LEN(E64&amp;"")&gt;0,NOT(IF(AND(ISNUMBER(E64),NOT(ISLOGICAL(E64))),AND(E64&gt;=1,E64&lt;=2958465,MOD(E64,1)=0),FALSE))),AND(LEN(F64&amp;"")&gt;0,NOT(IF(AND(ISNUMBER(F64),NOT(ISLOGICAL(F64))),AND(F64&gt;=1,F64&lt;=2958465,MOD(F64,1)=0),FALSE))),AND(LEN(G64&amp;"")&gt;0,NOT(IF(AND(ISNUMBER(G64),NOT(ISLOGICAL(G64))),AND(G64&gt;=1,G64&lt;=2958465,MOD(G64,1)=0),FALSE))),AND(LEN(S64&amp;"")&gt;0,NOT(IF(AND(ISNUMBER(S64),NOT(ISLOGICAL(S64))),AND(S64&gt;=1,S64&lt;=2958465,MOD(S64,1)=0),FALSE))),AND(LEN(W64&amp;"")&gt;0,NOT(IF(AND(ISNUMBER(W64),NOT(ISLOGICAL(W64))),AND(W64&gt;=1,W64&lt;=2958465,MOD(W64,1)=0),FALSE))),AND(LEN(Z64&amp;"")&gt;0,NOT(IF(AND(ISNUMBER(Z64),NOT(ISLOGICAL(Z64))),AND(Z64&gt;=1,Z64&lt;=2958465,MOD(Z64,1)=0),FALSE)))),"Check: entered date invalid",IF(OR(LEN(E64&amp;"")=0,LEN(F64&amp;"")=0,E64&gt;F64,E64&lt;$B$7,F64&gt;$B$8),"Check: affected period invalid",IF(OR(LEN(G64&amp;"")=0,G64&gt;$B$9),"Check: opened date missing or future",IF(OR(AND(LEN(S64&amp;"")&gt;0,OR(S64&lt;G64,S64&gt;$B$9)),AND(LEN(Z64&amp;"")&gt;0,OR(Z64&lt;G64,Z64&gt;$B$9))),"Check: decision or resolution chronology",IF(AND(LEN(K64&amp;"")&gt;0,NOT(IF(AND(ISNUMBER(K64),NOT(ISLOGICAL(K64))),ABS(K64)&lt;=1000000000000,FALSE))),"Check: candidate value invalid",IF(AND(OR(LEN(K64&amp;"")&gt;0,EXACT(P64,"Use estimate"),EXACT(P64,"Reject estimate")),OR(LEN(TRIM(L64&amp;""))=0,NOT(EXACT(L64,TRIM(L64))),LEN(TRIM(M64&amp;""))=0,LEN(TRIM(O64&amp;""))=0)),"Check: candidate method or unit missing",IF(AND(EXACT(P64,"Use estimate"),OR(LEN(K64&amp;"")=0,LEN(TRIM(J64&amp;""))=0,LEN(TRIM(X64&amp;""))=0)),"Check: estimate value evidence or trigger missing",IF(AND(EXACT(Q64,"Approved"),OR(LEN(TRIM(R64&amp;""))=0,LEN(S64&amp;"")=0,LEN(TRIM(T64&amp;""))=0,LEN(TRIM(U64&amp;""))=0)),"Check: approval record incomplete",IF(AND(EXACT(Q64,"Approved"),EXACT(P64,"Use estimate"),NOT(EXACT(N64,"Supported"))),"Check: estimate method not supported",IF(AND(EXACT(Q64,"Approved"),EXACT(P64,"Recovered actual"),LEN(TRIM(Y64&amp;""))=0),"Check: recovered source missing",IF(AND(LEN(Z64&amp;"")&gt;0,OR(NOT(EXACT(Q64,"Approved")),NOT(OR(EXACT(P64,"Use estimate"),EXACT(P64,"Disclose gap"),EXACT(P64,"Not applicable"),EXACT(P64,"Recovered actual"))),LEN(TRIM(Y64&amp;""))=0,LEN(S64&amp;"")=0,Z64&lt;S64)),"Check: resolution record inconsistent",IF(AND(LEN(Z64&amp;"")=0,OR(LEN(TRIM(V64&amp;""))=0,LEN(W64&amp;"")=0)),"Check: open action or due date missing","Recorded")))))))))))))))))))))))</x:f>
      </x:c>
      <x:c r="AB64" s="17" t="str">
        <x:f>IF(AA64="Recorded",IF(AND(AA64="Recorded",LEN(Z64&amp;"")=0),$B$9-G64,""),"")</x:f>
      </x:c>
      <x:c r="AC64" s="17" t="str">
        <x:f>IF(LEN(AA64&amp;"")=0,"",IF(AA64&lt;&gt;"Recorded","Check: resolve input issue",IF(NOT(EXACT(Q64,"Approved")),"Decision pending",IF(LEN(Z64&amp;"")&gt;0,IF(EXACT(P64,"Use estimate"),"Resolved using estimate",IF(EXACT(P64,"Recovered actual"),"Resolved with actual evidence",IF(EXACT(P64,"Not applicable"),"N.A. decision recorded","Gap disclosure recorded"))),IF(EXACT(P64,"Use estimate"),"Estimate approved; action open",IF(EXACT(P64,"Reject estimate"),"Estimate rejected; gap open",IF(EXACT(P64,"Recover records"),"Recovery action open","Approved decision; action open")))))))</x:f>
      </x:c>
      <x:c r="AD64" s="19" t="str">
        <x:f>IF(AA64="Recorded",IF(AND(AA64="Recorded",EXACT(Q64,"Approved"),EXACT(P64,"Use estimate")),K64,""),"")</x:f>
      </x:c>
    </x:row>
    <x:row r="65" ht="52" customHeight="1">
      <x:c r="A65" s="9"/>
      <x:c r="B65" s="9"/>
      <x:c r="C65" s="9"/>
      <x:c r="D65" s="9"/>
      <x:c r="E65" s="25"/>
      <x:c r="F65" s="25"/>
      <x:c r="G65" s="25"/>
      <x:c r="H65" s="9"/>
      <x:c r="I65" s="9"/>
      <x:c r="J65" s="9"/>
      <x:c r="K65" s="25"/>
      <x:c r="L65" s="9"/>
      <x:c r="M65" s="9"/>
      <x:c r="N65" s="9"/>
      <x:c r="O65" s="9"/>
      <x:c r="P65" s="9"/>
      <x:c r="Q65" s="9"/>
      <x:c r="R65" s="9"/>
      <x:c r="S65" s="25"/>
      <x:c r="T65" s="9"/>
      <x:c r="U65" s="9"/>
      <x:c r="V65" s="9"/>
      <x:c r="W65" s="25"/>
      <x:c r="X65" s="9"/>
      <x:c r="Y65" s="9"/>
      <x:c r="Z65" s="25"/>
      <x:c r="AA65" s="17" t="str">
        <x:f>IF(COUNTA(A65:Z65)=0,"",IF(OR(ISERROR($B$7),ISERROR($B$8),ISERROR($B$9),ISERROR(E65),ISERROR(F65),ISERROR(G65),ISERROR(S65),ISERROR(W65),ISERROR(Z65),ISERROR(K65)),"Check: numeric/date input error",IF(OR(LEN(TRIM(A65&amp;""))=0,NOT(ISTEXT(A65)),NOT(EXACT(A65,TRIM(A65)))),"Check: gap ID missing or untrimmed",IF(OR(ISNUMBER(FIND("*",A65)),ISNUMBER(FIND("?",A65)),ISNUMBER(FIND("~",A65))),"Check: gap ID contains wildcard",IF(COUNTIFS($A$15:$A$74,A65)&gt;1,"Check: duplicate gap ID",IF(OR(LEN(TRIM($B$6&amp;""))=0,NOT(IF(AND(ISNUMBER($B$7),NOT(ISLOGICAL($B$7))),AND($B$7&gt;=1,$B$7&lt;=2958465,MOD($B$7,1)=0),FALSE)),NOT(IF(AND(ISNUMBER($B$8),NOT(ISLOGICAL($B$8))),AND($B$8&gt;=1,$B$8&lt;=2958465,MOD($B$8,1)=0),FALSE)),NOT(IF(AND(ISNUMBER($B$9),NOT(ISLOGICAL($B$9))),AND($B$9&gt;=1,$B$9&lt;=2958465,MOD($B$9,1)=0),FALSE)),$B$7&gt;$B$8),"Check: programme setup",IF(OR(LEN(TRIM(B65&amp;""))=0,LEN(TRIM(C65&amp;""))=0,LEN(TRIM(H65&amp;""))=0,LEN(TRIM(I65&amp;""))=0),"Check: gap or recovery record missing",IF(NOT(OR(EXACT(D65,"Missing record"),EXACT(D65,"Missing value"),EXACT(D65,"Partial coverage"))),"Check: gap type invalid",IF(NOT(OR(EXACT(N65,"Not assessed"),EXACT(N65,"Supported"),EXACT(N65,"Not supported"))),"Check: method review invalid",IF(NOT(OR(EXACT(P65,"Recover records"),EXACT(P65,"Use estimate"),EXACT(P65,"Disclose gap"),EXACT(P65,"Not applicable"),EXACT(P65,"Reject estimate"),EXACT(P65,"Recovered actual"))),"Check: treatment decision invalid",IF(NOT(OR(EXACT(Q65,"Pending"),EXACT(Q65,"Approved"))),"Check: decision state invalid",IF(OR(AND(LEN(E65&amp;"")&gt;0,NOT(IF(AND(ISNUMBER(E65),NOT(ISLOGICAL(E65))),AND(E65&gt;=1,E65&lt;=2958465,MOD(E65,1)=0),FALSE))),AND(LEN(F65&amp;"")&gt;0,NOT(IF(AND(ISNUMBER(F65),NOT(ISLOGICAL(F65))),AND(F65&gt;=1,F65&lt;=2958465,MOD(F65,1)=0),FALSE))),AND(LEN(G65&amp;"")&gt;0,NOT(IF(AND(ISNUMBER(G65),NOT(ISLOGICAL(G65))),AND(G65&gt;=1,G65&lt;=2958465,MOD(G65,1)=0),FALSE))),AND(LEN(S65&amp;"")&gt;0,NOT(IF(AND(ISNUMBER(S65),NOT(ISLOGICAL(S65))),AND(S65&gt;=1,S65&lt;=2958465,MOD(S65,1)=0),FALSE))),AND(LEN(W65&amp;"")&gt;0,NOT(IF(AND(ISNUMBER(W65),NOT(ISLOGICAL(W65))),AND(W65&gt;=1,W65&lt;=2958465,MOD(W65,1)=0),FALSE))),AND(LEN(Z65&amp;"")&gt;0,NOT(IF(AND(ISNUMBER(Z65),NOT(ISLOGICAL(Z65))),AND(Z65&gt;=1,Z65&lt;=2958465,MOD(Z65,1)=0),FALSE)))),"Check: entered date invalid",IF(OR(LEN(E65&amp;"")=0,LEN(F65&amp;"")=0,E65&gt;F65,E65&lt;$B$7,F65&gt;$B$8),"Check: affected period invalid",IF(OR(LEN(G65&amp;"")=0,G65&gt;$B$9),"Check: opened date missing or future",IF(OR(AND(LEN(S65&amp;"")&gt;0,OR(S65&lt;G65,S65&gt;$B$9)),AND(LEN(Z65&amp;"")&gt;0,OR(Z65&lt;G65,Z65&gt;$B$9))),"Check: decision or resolution chronology",IF(AND(LEN(K65&amp;"")&gt;0,NOT(IF(AND(ISNUMBER(K65),NOT(ISLOGICAL(K65))),ABS(K65)&lt;=1000000000000,FALSE))),"Check: candidate value invalid",IF(AND(OR(LEN(K65&amp;"")&gt;0,EXACT(P65,"Use estimate"),EXACT(P65,"Reject estimate")),OR(LEN(TRIM(L65&amp;""))=0,NOT(EXACT(L65,TRIM(L65))),LEN(TRIM(M65&amp;""))=0,LEN(TRIM(O65&amp;""))=0)),"Check: candidate method or unit missing",IF(AND(EXACT(P65,"Use estimate"),OR(LEN(K65&amp;"")=0,LEN(TRIM(J65&amp;""))=0,LEN(TRIM(X65&amp;""))=0)),"Check: estimate value evidence or trigger missing",IF(AND(EXACT(Q65,"Approved"),OR(LEN(TRIM(R65&amp;""))=0,LEN(S65&amp;"")=0,LEN(TRIM(T65&amp;""))=0,LEN(TRIM(U65&amp;""))=0)),"Check: approval record incomplete",IF(AND(EXACT(Q65,"Approved"),EXACT(P65,"Use estimate"),NOT(EXACT(N65,"Supported"))),"Check: estimate method not supported",IF(AND(EXACT(Q65,"Approved"),EXACT(P65,"Recovered actual"),LEN(TRIM(Y65&amp;""))=0),"Check: recovered source missing",IF(AND(LEN(Z65&amp;"")&gt;0,OR(NOT(EXACT(Q65,"Approved")),NOT(OR(EXACT(P65,"Use estimate"),EXACT(P65,"Disclose gap"),EXACT(P65,"Not applicable"),EXACT(P65,"Recovered actual"))),LEN(TRIM(Y65&amp;""))=0,LEN(S65&amp;"")=0,Z65&lt;S65)),"Check: resolution record inconsistent",IF(AND(LEN(Z65&amp;"")=0,OR(LEN(TRIM(V65&amp;""))=0,LEN(W65&amp;"")=0)),"Check: open action or due date missing","Recorded")))))))))))))))))))))))</x:f>
      </x:c>
      <x:c r="AB65" s="17" t="str">
        <x:f>IF(AA65="Recorded",IF(AND(AA65="Recorded",LEN(Z65&amp;"")=0),$B$9-G65,""),"")</x:f>
      </x:c>
      <x:c r="AC65" s="17" t="str">
        <x:f>IF(LEN(AA65&amp;"")=0,"",IF(AA65&lt;&gt;"Recorded","Check: resolve input issue",IF(NOT(EXACT(Q65,"Approved")),"Decision pending",IF(LEN(Z65&amp;"")&gt;0,IF(EXACT(P65,"Use estimate"),"Resolved using estimate",IF(EXACT(P65,"Recovered actual"),"Resolved with actual evidence",IF(EXACT(P65,"Not applicable"),"N.A. decision recorded","Gap disclosure recorded"))),IF(EXACT(P65,"Use estimate"),"Estimate approved; action open",IF(EXACT(P65,"Reject estimate"),"Estimate rejected; gap open",IF(EXACT(P65,"Recover records"),"Recovery action open","Approved decision; action open")))))))</x:f>
      </x:c>
      <x:c r="AD65" s="19" t="str">
        <x:f>IF(AA65="Recorded",IF(AND(AA65="Recorded",EXACT(Q65,"Approved"),EXACT(P65,"Use estimate")),K65,""),"")</x:f>
      </x:c>
    </x:row>
    <x:row r="66" ht="52" customHeight="1">
      <x:c r="A66" s="9"/>
      <x:c r="B66" s="9"/>
      <x:c r="C66" s="9"/>
      <x:c r="D66" s="9"/>
      <x:c r="E66" s="25"/>
      <x:c r="F66" s="25"/>
      <x:c r="G66" s="25"/>
      <x:c r="H66" s="9"/>
      <x:c r="I66" s="9"/>
      <x:c r="J66" s="9"/>
      <x:c r="K66" s="25"/>
      <x:c r="L66" s="9"/>
      <x:c r="M66" s="9"/>
      <x:c r="N66" s="9"/>
      <x:c r="O66" s="9"/>
      <x:c r="P66" s="9"/>
      <x:c r="Q66" s="9"/>
      <x:c r="R66" s="9"/>
      <x:c r="S66" s="25"/>
      <x:c r="T66" s="9"/>
      <x:c r="U66" s="9"/>
      <x:c r="V66" s="9"/>
      <x:c r="W66" s="25"/>
      <x:c r="X66" s="9"/>
      <x:c r="Y66" s="9"/>
      <x:c r="Z66" s="25"/>
      <x:c r="AA66" s="17" t="str">
        <x:f>IF(COUNTA(A66:Z66)=0,"",IF(OR(ISERROR($B$7),ISERROR($B$8),ISERROR($B$9),ISERROR(E66),ISERROR(F66),ISERROR(G66),ISERROR(S66),ISERROR(W66),ISERROR(Z66),ISERROR(K66)),"Check: numeric/date input error",IF(OR(LEN(TRIM(A66&amp;""))=0,NOT(ISTEXT(A66)),NOT(EXACT(A66,TRIM(A66)))),"Check: gap ID missing or untrimmed",IF(OR(ISNUMBER(FIND("*",A66)),ISNUMBER(FIND("?",A66)),ISNUMBER(FIND("~",A66))),"Check: gap ID contains wildcard",IF(COUNTIFS($A$15:$A$74,A66)&gt;1,"Check: duplicate gap ID",IF(OR(LEN(TRIM($B$6&amp;""))=0,NOT(IF(AND(ISNUMBER($B$7),NOT(ISLOGICAL($B$7))),AND($B$7&gt;=1,$B$7&lt;=2958465,MOD($B$7,1)=0),FALSE)),NOT(IF(AND(ISNUMBER($B$8),NOT(ISLOGICAL($B$8))),AND($B$8&gt;=1,$B$8&lt;=2958465,MOD($B$8,1)=0),FALSE)),NOT(IF(AND(ISNUMBER($B$9),NOT(ISLOGICAL($B$9))),AND($B$9&gt;=1,$B$9&lt;=2958465,MOD($B$9,1)=0),FALSE)),$B$7&gt;$B$8),"Check: programme setup",IF(OR(LEN(TRIM(B66&amp;""))=0,LEN(TRIM(C66&amp;""))=0,LEN(TRIM(H66&amp;""))=0,LEN(TRIM(I66&amp;""))=0),"Check: gap or recovery record missing",IF(NOT(OR(EXACT(D66,"Missing record"),EXACT(D66,"Missing value"),EXACT(D66,"Partial coverage"))),"Check: gap type invalid",IF(NOT(OR(EXACT(N66,"Not assessed"),EXACT(N66,"Supported"),EXACT(N66,"Not supported"))),"Check: method review invalid",IF(NOT(OR(EXACT(P66,"Recover records"),EXACT(P66,"Use estimate"),EXACT(P66,"Disclose gap"),EXACT(P66,"Not applicable"),EXACT(P66,"Reject estimate"),EXACT(P66,"Recovered actual"))),"Check: treatment decision invalid",IF(NOT(OR(EXACT(Q66,"Pending"),EXACT(Q66,"Approved"))),"Check: decision state invalid",IF(OR(AND(LEN(E66&amp;"")&gt;0,NOT(IF(AND(ISNUMBER(E66),NOT(ISLOGICAL(E66))),AND(E66&gt;=1,E66&lt;=2958465,MOD(E66,1)=0),FALSE))),AND(LEN(F66&amp;"")&gt;0,NOT(IF(AND(ISNUMBER(F66),NOT(ISLOGICAL(F66))),AND(F66&gt;=1,F66&lt;=2958465,MOD(F66,1)=0),FALSE))),AND(LEN(G66&amp;"")&gt;0,NOT(IF(AND(ISNUMBER(G66),NOT(ISLOGICAL(G66))),AND(G66&gt;=1,G66&lt;=2958465,MOD(G66,1)=0),FALSE))),AND(LEN(S66&amp;"")&gt;0,NOT(IF(AND(ISNUMBER(S66),NOT(ISLOGICAL(S66))),AND(S66&gt;=1,S66&lt;=2958465,MOD(S66,1)=0),FALSE))),AND(LEN(W66&amp;"")&gt;0,NOT(IF(AND(ISNUMBER(W66),NOT(ISLOGICAL(W66))),AND(W66&gt;=1,W66&lt;=2958465,MOD(W66,1)=0),FALSE))),AND(LEN(Z66&amp;"")&gt;0,NOT(IF(AND(ISNUMBER(Z66),NOT(ISLOGICAL(Z66))),AND(Z66&gt;=1,Z66&lt;=2958465,MOD(Z66,1)=0),FALSE)))),"Check: entered date invalid",IF(OR(LEN(E66&amp;"")=0,LEN(F66&amp;"")=0,E66&gt;F66,E66&lt;$B$7,F66&gt;$B$8),"Check: affected period invalid",IF(OR(LEN(G66&amp;"")=0,G66&gt;$B$9),"Check: opened date missing or future",IF(OR(AND(LEN(S66&amp;"")&gt;0,OR(S66&lt;G66,S66&gt;$B$9)),AND(LEN(Z66&amp;"")&gt;0,OR(Z66&lt;G66,Z66&gt;$B$9))),"Check: decision or resolution chronology",IF(AND(LEN(K66&amp;"")&gt;0,NOT(IF(AND(ISNUMBER(K66),NOT(ISLOGICAL(K66))),ABS(K66)&lt;=1000000000000,FALSE))),"Check: candidate value invalid",IF(AND(OR(LEN(K66&amp;"")&gt;0,EXACT(P66,"Use estimate"),EXACT(P66,"Reject estimate")),OR(LEN(TRIM(L66&amp;""))=0,NOT(EXACT(L66,TRIM(L66))),LEN(TRIM(M66&amp;""))=0,LEN(TRIM(O66&amp;""))=0)),"Check: candidate method or unit missing",IF(AND(EXACT(P66,"Use estimate"),OR(LEN(K66&amp;"")=0,LEN(TRIM(J66&amp;""))=0,LEN(TRIM(X66&amp;""))=0)),"Check: estimate value evidence or trigger missing",IF(AND(EXACT(Q66,"Approved"),OR(LEN(TRIM(R66&amp;""))=0,LEN(S66&amp;"")=0,LEN(TRIM(T66&amp;""))=0,LEN(TRIM(U66&amp;""))=0)),"Check: approval record incomplete",IF(AND(EXACT(Q66,"Approved"),EXACT(P66,"Use estimate"),NOT(EXACT(N66,"Supported"))),"Check: estimate method not supported",IF(AND(EXACT(Q66,"Approved"),EXACT(P66,"Recovered actual"),LEN(TRIM(Y66&amp;""))=0),"Check: recovered source missing",IF(AND(LEN(Z66&amp;"")&gt;0,OR(NOT(EXACT(Q66,"Approved")),NOT(OR(EXACT(P66,"Use estimate"),EXACT(P66,"Disclose gap"),EXACT(P66,"Not applicable"),EXACT(P66,"Recovered actual"))),LEN(TRIM(Y66&amp;""))=0,LEN(S66&amp;"")=0,Z66&lt;S66)),"Check: resolution record inconsistent",IF(AND(LEN(Z66&amp;"")=0,OR(LEN(TRIM(V66&amp;""))=0,LEN(W66&amp;"")=0)),"Check: open action or due date missing","Recorded")))))))))))))))))))))))</x:f>
      </x:c>
      <x:c r="AB66" s="17" t="str">
        <x:f>IF(AA66="Recorded",IF(AND(AA66="Recorded",LEN(Z66&amp;"")=0),$B$9-G66,""),"")</x:f>
      </x:c>
      <x:c r="AC66" s="17" t="str">
        <x:f>IF(LEN(AA66&amp;"")=0,"",IF(AA66&lt;&gt;"Recorded","Check: resolve input issue",IF(NOT(EXACT(Q66,"Approved")),"Decision pending",IF(LEN(Z66&amp;"")&gt;0,IF(EXACT(P66,"Use estimate"),"Resolved using estimate",IF(EXACT(P66,"Recovered actual"),"Resolved with actual evidence",IF(EXACT(P66,"Not applicable"),"N.A. decision recorded","Gap disclosure recorded"))),IF(EXACT(P66,"Use estimate"),"Estimate approved; action open",IF(EXACT(P66,"Reject estimate"),"Estimate rejected; gap open",IF(EXACT(P66,"Recover records"),"Recovery action open","Approved decision; action open")))))))</x:f>
      </x:c>
      <x:c r="AD66" s="19" t="str">
        <x:f>IF(AA66="Recorded",IF(AND(AA66="Recorded",EXACT(Q66,"Approved"),EXACT(P66,"Use estimate")),K66,""),"")</x:f>
      </x:c>
    </x:row>
    <x:row r="67" ht="52" customHeight="1">
      <x:c r="A67" s="9"/>
      <x:c r="B67" s="9"/>
      <x:c r="C67" s="9"/>
      <x:c r="D67" s="9"/>
      <x:c r="E67" s="25"/>
      <x:c r="F67" s="25"/>
      <x:c r="G67" s="25"/>
      <x:c r="H67" s="9"/>
      <x:c r="I67" s="9"/>
      <x:c r="J67" s="9"/>
      <x:c r="K67" s="25"/>
      <x:c r="L67" s="9"/>
      <x:c r="M67" s="9"/>
      <x:c r="N67" s="9"/>
      <x:c r="O67" s="9"/>
      <x:c r="P67" s="9"/>
      <x:c r="Q67" s="9"/>
      <x:c r="R67" s="9"/>
      <x:c r="S67" s="25"/>
      <x:c r="T67" s="9"/>
      <x:c r="U67" s="9"/>
      <x:c r="V67" s="9"/>
      <x:c r="W67" s="25"/>
      <x:c r="X67" s="9"/>
      <x:c r="Y67" s="9"/>
      <x:c r="Z67" s="25"/>
      <x:c r="AA67" s="17" t="str">
        <x:f>IF(COUNTA(A67:Z67)=0,"",IF(OR(ISERROR($B$7),ISERROR($B$8),ISERROR($B$9),ISERROR(E67),ISERROR(F67),ISERROR(G67),ISERROR(S67),ISERROR(W67),ISERROR(Z67),ISERROR(K67)),"Check: numeric/date input error",IF(OR(LEN(TRIM(A67&amp;""))=0,NOT(ISTEXT(A67)),NOT(EXACT(A67,TRIM(A67)))),"Check: gap ID missing or untrimmed",IF(OR(ISNUMBER(FIND("*",A67)),ISNUMBER(FIND("?",A67)),ISNUMBER(FIND("~",A67))),"Check: gap ID contains wildcard",IF(COUNTIFS($A$15:$A$74,A67)&gt;1,"Check: duplicate gap ID",IF(OR(LEN(TRIM($B$6&amp;""))=0,NOT(IF(AND(ISNUMBER($B$7),NOT(ISLOGICAL($B$7))),AND($B$7&gt;=1,$B$7&lt;=2958465,MOD($B$7,1)=0),FALSE)),NOT(IF(AND(ISNUMBER($B$8),NOT(ISLOGICAL($B$8))),AND($B$8&gt;=1,$B$8&lt;=2958465,MOD($B$8,1)=0),FALSE)),NOT(IF(AND(ISNUMBER($B$9),NOT(ISLOGICAL($B$9))),AND($B$9&gt;=1,$B$9&lt;=2958465,MOD($B$9,1)=0),FALSE)),$B$7&gt;$B$8),"Check: programme setup",IF(OR(LEN(TRIM(B67&amp;""))=0,LEN(TRIM(C67&amp;""))=0,LEN(TRIM(H67&amp;""))=0,LEN(TRIM(I67&amp;""))=0),"Check: gap or recovery record missing",IF(NOT(OR(EXACT(D67,"Missing record"),EXACT(D67,"Missing value"),EXACT(D67,"Partial coverage"))),"Check: gap type invalid",IF(NOT(OR(EXACT(N67,"Not assessed"),EXACT(N67,"Supported"),EXACT(N67,"Not supported"))),"Check: method review invalid",IF(NOT(OR(EXACT(P67,"Recover records"),EXACT(P67,"Use estimate"),EXACT(P67,"Disclose gap"),EXACT(P67,"Not applicable"),EXACT(P67,"Reject estimate"),EXACT(P67,"Recovered actual"))),"Check: treatment decision invalid",IF(NOT(OR(EXACT(Q67,"Pending"),EXACT(Q67,"Approved"))),"Check: decision state invalid",IF(OR(AND(LEN(E67&amp;"")&gt;0,NOT(IF(AND(ISNUMBER(E67),NOT(ISLOGICAL(E67))),AND(E67&gt;=1,E67&lt;=2958465,MOD(E67,1)=0),FALSE))),AND(LEN(F67&amp;"")&gt;0,NOT(IF(AND(ISNUMBER(F67),NOT(ISLOGICAL(F67))),AND(F67&gt;=1,F67&lt;=2958465,MOD(F67,1)=0),FALSE))),AND(LEN(G67&amp;"")&gt;0,NOT(IF(AND(ISNUMBER(G67),NOT(ISLOGICAL(G67))),AND(G67&gt;=1,G67&lt;=2958465,MOD(G67,1)=0),FALSE))),AND(LEN(S67&amp;"")&gt;0,NOT(IF(AND(ISNUMBER(S67),NOT(ISLOGICAL(S67))),AND(S67&gt;=1,S67&lt;=2958465,MOD(S67,1)=0),FALSE))),AND(LEN(W67&amp;"")&gt;0,NOT(IF(AND(ISNUMBER(W67),NOT(ISLOGICAL(W67))),AND(W67&gt;=1,W67&lt;=2958465,MOD(W67,1)=0),FALSE))),AND(LEN(Z67&amp;"")&gt;0,NOT(IF(AND(ISNUMBER(Z67),NOT(ISLOGICAL(Z67))),AND(Z67&gt;=1,Z67&lt;=2958465,MOD(Z67,1)=0),FALSE)))),"Check: entered date invalid",IF(OR(LEN(E67&amp;"")=0,LEN(F67&amp;"")=0,E67&gt;F67,E67&lt;$B$7,F67&gt;$B$8),"Check: affected period invalid",IF(OR(LEN(G67&amp;"")=0,G67&gt;$B$9),"Check: opened date missing or future",IF(OR(AND(LEN(S67&amp;"")&gt;0,OR(S67&lt;G67,S67&gt;$B$9)),AND(LEN(Z67&amp;"")&gt;0,OR(Z67&lt;G67,Z67&gt;$B$9))),"Check: decision or resolution chronology",IF(AND(LEN(K67&amp;"")&gt;0,NOT(IF(AND(ISNUMBER(K67),NOT(ISLOGICAL(K67))),ABS(K67)&lt;=1000000000000,FALSE))),"Check: candidate value invalid",IF(AND(OR(LEN(K67&amp;"")&gt;0,EXACT(P67,"Use estimate"),EXACT(P67,"Reject estimate")),OR(LEN(TRIM(L67&amp;""))=0,NOT(EXACT(L67,TRIM(L67))),LEN(TRIM(M67&amp;""))=0,LEN(TRIM(O67&amp;""))=0)),"Check: candidate method or unit missing",IF(AND(EXACT(P67,"Use estimate"),OR(LEN(K67&amp;"")=0,LEN(TRIM(J67&amp;""))=0,LEN(TRIM(X67&amp;""))=0)),"Check: estimate value evidence or trigger missing",IF(AND(EXACT(Q67,"Approved"),OR(LEN(TRIM(R67&amp;""))=0,LEN(S67&amp;"")=0,LEN(TRIM(T67&amp;""))=0,LEN(TRIM(U67&amp;""))=0)),"Check: approval record incomplete",IF(AND(EXACT(Q67,"Approved"),EXACT(P67,"Use estimate"),NOT(EXACT(N67,"Supported"))),"Check: estimate method not supported",IF(AND(EXACT(Q67,"Approved"),EXACT(P67,"Recovered actual"),LEN(TRIM(Y67&amp;""))=0),"Check: recovered source missing",IF(AND(LEN(Z67&amp;"")&gt;0,OR(NOT(EXACT(Q67,"Approved")),NOT(OR(EXACT(P67,"Use estimate"),EXACT(P67,"Disclose gap"),EXACT(P67,"Not applicable"),EXACT(P67,"Recovered actual"))),LEN(TRIM(Y67&amp;""))=0,LEN(S67&amp;"")=0,Z67&lt;S67)),"Check: resolution record inconsistent",IF(AND(LEN(Z67&amp;"")=0,OR(LEN(TRIM(V67&amp;""))=0,LEN(W67&amp;"")=0)),"Check: open action or due date missing","Recorded")))))))))))))))))))))))</x:f>
      </x:c>
      <x:c r="AB67" s="17" t="str">
        <x:f>IF(AA67="Recorded",IF(AND(AA67="Recorded",LEN(Z67&amp;"")=0),$B$9-G67,""),"")</x:f>
      </x:c>
      <x:c r="AC67" s="17" t="str">
        <x:f>IF(LEN(AA67&amp;"")=0,"",IF(AA67&lt;&gt;"Recorded","Check: resolve input issue",IF(NOT(EXACT(Q67,"Approved")),"Decision pending",IF(LEN(Z67&amp;"")&gt;0,IF(EXACT(P67,"Use estimate"),"Resolved using estimate",IF(EXACT(P67,"Recovered actual"),"Resolved with actual evidence",IF(EXACT(P67,"Not applicable"),"N.A. decision recorded","Gap disclosure recorded"))),IF(EXACT(P67,"Use estimate"),"Estimate approved; action open",IF(EXACT(P67,"Reject estimate"),"Estimate rejected; gap open",IF(EXACT(P67,"Recover records"),"Recovery action open","Approved decision; action open")))))))</x:f>
      </x:c>
      <x:c r="AD67" s="19" t="str">
        <x:f>IF(AA67="Recorded",IF(AND(AA67="Recorded",EXACT(Q67,"Approved"),EXACT(P67,"Use estimate")),K67,""),"")</x:f>
      </x:c>
    </x:row>
    <x:row r="68" ht="52" customHeight="1">
      <x:c r="A68" s="9"/>
      <x:c r="B68" s="9"/>
      <x:c r="C68" s="9"/>
      <x:c r="D68" s="9"/>
      <x:c r="E68" s="25"/>
      <x:c r="F68" s="25"/>
      <x:c r="G68" s="25"/>
      <x:c r="H68" s="9"/>
      <x:c r="I68" s="9"/>
      <x:c r="J68" s="9"/>
      <x:c r="K68" s="25"/>
      <x:c r="L68" s="9"/>
      <x:c r="M68" s="9"/>
      <x:c r="N68" s="9"/>
      <x:c r="O68" s="9"/>
      <x:c r="P68" s="9"/>
      <x:c r="Q68" s="9"/>
      <x:c r="R68" s="9"/>
      <x:c r="S68" s="25"/>
      <x:c r="T68" s="9"/>
      <x:c r="U68" s="9"/>
      <x:c r="V68" s="9"/>
      <x:c r="W68" s="25"/>
      <x:c r="X68" s="9"/>
      <x:c r="Y68" s="9"/>
      <x:c r="Z68" s="25"/>
      <x:c r="AA68" s="17" t="str">
        <x:f>IF(COUNTA(A68:Z68)=0,"",IF(OR(ISERROR($B$7),ISERROR($B$8),ISERROR($B$9),ISERROR(E68),ISERROR(F68),ISERROR(G68),ISERROR(S68),ISERROR(W68),ISERROR(Z68),ISERROR(K68)),"Check: numeric/date input error",IF(OR(LEN(TRIM(A68&amp;""))=0,NOT(ISTEXT(A68)),NOT(EXACT(A68,TRIM(A68)))),"Check: gap ID missing or untrimmed",IF(OR(ISNUMBER(FIND("*",A68)),ISNUMBER(FIND("?",A68)),ISNUMBER(FIND("~",A68))),"Check: gap ID contains wildcard",IF(COUNTIFS($A$15:$A$74,A68)&gt;1,"Check: duplicate gap ID",IF(OR(LEN(TRIM($B$6&amp;""))=0,NOT(IF(AND(ISNUMBER($B$7),NOT(ISLOGICAL($B$7))),AND($B$7&gt;=1,$B$7&lt;=2958465,MOD($B$7,1)=0),FALSE)),NOT(IF(AND(ISNUMBER($B$8),NOT(ISLOGICAL($B$8))),AND($B$8&gt;=1,$B$8&lt;=2958465,MOD($B$8,1)=0),FALSE)),NOT(IF(AND(ISNUMBER($B$9),NOT(ISLOGICAL($B$9))),AND($B$9&gt;=1,$B$9&lt;=2958465,MOD($B$9,1)=0),FALSE)),$B$7&gt;$B$8),"Check: programme setup",IF(OR(LEN(TRIM(B68&amp;""))=0,LEN(TRIM(C68&amp;""))=0,LEN(TRIM(H68&amp;""))=0,LEN(TRIM(I68&amp;""))=0),"Check: gap or recovery record missing",IF(NOT(OR(EXACT(D68,"Missing record"),EXACT(D68,"Missing value"),EXACT(D68,"Partial coverage"))),"Check: gap type invalid",IF(NOT(OR(EXACT(N68,"Not assessed"),EXACT(N68,"Supported"),EXACT(N68,"Not supported"))),"Check: method review invalid",IF(NOT(OR(EXACT(P68,"Recover records"),EXACT(P68,"Use estimate"),EXACT(P68,"Disclose gap"),EXACT(P68,"Not applicable"),EXACT(P68,"Reject estimate"),EXACT(P68,"Recovered actual"))),"Check: treatment decision invalid",IF(NOT(OR(EXACT(Q68,"Pending"),EXACT(Q68,"Approved"))),"Check: decision state invalid",IF(OR(AND(LEN(E68&amp;"")&gt;0,NOT(IF(AND(ISNUMBER(E68),NOT(ISLOGICAL(E68))),AND(E68&gt;=1,E68&lt;=2958465,MOD(E68,1)=0),FALSE))),AND(LEN(F68&amp;"")&gt;0,NOT(IF(AND(ISNUMBER(F68),NOT(ISLOGICAL(F68))),AND(F68&gt;=1,F68&lt;=2958465,MOD(F68,1)=0),FALSE))),AND(LEN(G68&amp;"")&gt;0,NOT(IF(AND(ISNUMBER(G68),NOT(ISLOGICAL(G68))),AND(G68&gt;=1,G68&lt;=2958465,MOD(G68,1)=0),FALSE))),AND(LEN(S68&amp;"")&gt;0,NOT(IF(AND(ISNUMBER(S68),NOT(ISLOGICAL(S68))),AND(S68&gt;=1,S68&lt;=2958465,MOD(S68,1)=0),FALSE))),AND(LEN(W68&amp;"")&gt;0,NOT(IF(AND(ISNUMBER(W68),NOT(ISLOGICAL(W68))),AND(W68&gt;=1,W68&lt;=2958465,MOD(W68,1)=0),FALSE))),AND(LEN(Z68&amp;"")&gt;0,NOT(IF(AND(ISNUMBER(Z68),NOT(ISLOGICAL(Z68))),AND(Z68&gt;=1,Z68&lt;=2958465,MOD(Z68,1)=0),FALSE)))),"Check: entered date invalid",IF(OR(LEN(E68&amp;"")=0,LEN(F68&amp;"")=0,E68&gt;F68,E68&lt;$B$7,F68&gt;$B$8),"Check: affected period invalid",IF(OR(LEN(G68&amp;"")=0,G68&gt;$B$9),"Check: opened date missing or future",IF(OR(AND(LEN(S68&amp;"")&gt;0,OR(S68&lt;G68,S68&gt;$B$9)),AND(LEN(Z68&amp;"")&gt;0,OR(Z68&lt;G68,Z68&gt;$B$9))),"Check: decision or resolution chronology",IF(AND(LEN(K68&amp;"")&gt;0,NOT(IF(AND(ISNUMBER(K68),NOT(ISLOGICAL(K68))),ABS(K68)&lt;=1000000000000,FALSE))),"Check: candidate value invalid",IF(AND(OR(LEN(K68&amp;"")&gt;0,EXACT(P68,"Use estimate"),EXACT(P68,"Reject estimate")),OR(LEN(TRIM(L68&amp;""))=0,NOT(EXACT(L68,TRIM(L68))),LEN(TRIM(M68&amp;""))=0,LEN(TRIM(O68&amp;""))=0)),"Check: candidate method or unit missing",IF(AND(EXACT(P68,"Use estimate"),OR(LEN(K68&amp;"")=0,LEN(TRIM(J68&amp;""))=0,LEN(TRIM(X68&amp;""))=0)),"Check: estimate value evidence or trigger missing",IF(AND(EXACT(Q68,"Approved"),OR(LEN(TRIM(R68&amp;""))=0,LEN(S68&amp;"")=0,LEN(TRIM(T68&amp;""))=0,LEN(TRIM(U68&amp;""))=0)),"Check: approval record incomplete",IF(AND(EXACT(Q68,"Approved"),EXACT(P68,"Use estimate"),NOT(EXACT(N68,"Supported"))),"Check: estimate method not supported",IF(AND(EXACT(Q68,"Approved"),EXACT(P68,"Recovered actual"),LEN(TRIM(Y68&amp;""))=0),"Check: recovered source missing",IF(AND(LEN(Z68&amp;"")&gt;0,OR(NOT(EXACT(Q68,"Approved")),NOT(OR(EXACT(P68,"Use estimate"),EXACT(P68,"Disclose gap"),EXACT(P68,"Not applicable"),EXACT(P68,"Recovered actual"))),LEN(TRIM(Y68&amp;""))=0,LEN(S68&amp;"")=0,Z68&lt;S68)),"Check: resolution record inconsistent",IF(AND(LEN(Z68&amp;"")=0,OR(LEN(TRIM(V68&amp;""))=0,LEN(W68&amp;"")=0)),"Check: open action or due date missing","Recorded")))))))))))))))))))))))</x:f>
      </x:c>
      <x:c r="AB68" s="17" t="str">
        <x:f>IF(AA68="Recorded",IF(AND(AA68="Recorded",LEN(Z68&amp;"")=0),$B$9-G68,""),"")</x:f>
      </x:c>
      <x:c r="AC68" s="17" t="str">
        <x:f>IF(LEN(AA68&amp;"")=0,"",IF(AA68&lt;&gt;"Recorded","Check: resolve input issue",IF(NOT(EXACT(Q68,"Approved")),"Decision pending",IF(LEN(Z68&amp;"")&gt;0,IF(EXACT(P68,"Use estimate"),"Resolved using estimate",IF(EXACT(P68,"Recovered actual"),"Resolved with actual evidence",IF(EXACT(P68,"Not applicable"),"N.A. decision recorded","Gap disclosure recorded"))),IF(EXACT(P68,"Use estimate"),"Estimate approved; action open",IF(EXACT(P68,"Reject estimate"),"Estimate rejected; gap open",IF(EXACT(P68,"Recover records"),"Recovery action open","Approved decision; action open")))))))</x:f>
      </x:c>
      <x:c r="AD68" s="19" t="str">
        <x:f>IF(AA68="Recorded",IF(AND(AA68="Recorded",EXACT(Q68,"Approved"),EXACT(P68,"Use estimate")),K68,""),"")</x:f>
      </x:c>
    </x:row>
    <x:row r="69" ht="52" customHeight="1">
      <x:c r="A69" s="9"/>
      <x:c r="B69" s="9"/>
      <x:c r="C69" s="9"/>
      <x:c r="D69" s="9"/>
      <x:c r="E69" s="25"/>
      <x:c r="F69" s="25"/>
      <x:c r="G69" s="25"/>
      <x:c r="H69" s="9"/>
      <x:c r="I69" s="9"/>
      <x:c r="J69" s="9"/>
      <x:c r="K69" s="25"/>
      <x:c r="L69" s="9"/>
      <x:c r="M69" s="9"/>
      <x:c r="N69" s="9"/>
      <x:c r="O69" s="9"/>
      <x:c r="P69" s="9"/>
      <x:c r="Q69" s="9"/>
      <x:c r="R69" s="9"/>
      <x:c r="S69" s="25"/>
      <x:c r="T69" s="9"/>
      <x:c r="U69" s="9"/>
      <x:c r="V69" s="9"/>
      <x:c r="W69" s="25"/>
      <x:c r="X69" s="9"/>
      <x:c r="Y69" s="9"/>
      <x:c r="Z69" s="25"/>
      <x:c r="AA69" s="17" t="str">
        <x:f>IF(COUNTA(A69:Z69)=0,"",IF(OR(ISERROR($B$7),ISERROR($B$8),ISERROR($B$9),ISERROR(E69),ISERROR(F69),ISERROR(G69),ISERROR(S69),ISERROR(W69),ISERROR(Z69),ISERROR(K69)),"Check: numeric/date input error",IF(OR(LEN(TRIM(A69&amp;""))=0,NOT(ISTEXT(A69)),NOT(EXACT(A69,TRIM(A69)))),"Check: gap ID missing or untrimmed",IF(OR(ISNUMBER(FIND("*",A69)),ISNUMBER(FIND("?",A69)),ISNUMBER(FIND("~",A69))),"Check: gap ID contains wildcard",IF(COUNTIFS($A$15:$A$74,A69)&gt;1,"Check: duplicate gap ID",IF(OR(LEN(TRIM($B$6&amp;""))=0,NOT(IF(AND(ISNUMBER($B$7),NOT(ISLOGICAL($B$7))),AND($B$7&gt;=1,$B$7&lt;=2958465,MOD($B$7,1)=0),FALSE)),NOT(IF(AND(ISNUMBER($B$8),NOT(ISLOGICAL($B$8))),AND($B$8&gt;=1,$B$8&lt;=2958465,MOD($B$8,1)=0),FALSE)),NOT(IF(AND(ISNUMBER($B$9),NOT(ISLOGICAL($B$9))),AND($B$9&gt;=1,$B$9&lt;=2958465,MOD($B$9,1)=0),FALSE)),$B$7&gt;$B$8),"Check: programme setup",IF(OR(LEN(TRIM(B69&amp;""))=0,LEN(TRIM(C69&amp;""))=0,LEN(TRIM(H69&amp;""))=0,LEN(TRIM(I69&amp;""))=0),"Check: gap or recovery record missing",IF(NOT(OR(EXACT(D69,"Missing record"),EXACT(D69,"Missing value"),EXACT(D69,"Partial coverage"))),"Check: gap type invalid",IF(NOT(OR(EXACT(N69,"Not assessed"),EXACT(N69,"Supported"),EXACT(N69,"Not supported"))),"Check: method review invalid",IF(NOT(OR(EXACT(P69,"Recover records"),EXACT(P69,"Use estimate"),EXACT(P69,"Disclose gap"),EXACT(P69,"Not applicable"),EXACT(P69,"Reject estimate"),EXACT(P69,"Recovered actual"))),"Check: treatment decision invalid",IF(NOT(OR(EXACT(Q69,"Pending"),EXACT(Q69,"Approved"))),"Check: decision state invalid",IF(OR(AND(LEN(E69&amp;"")&gt;0,NOT(IF(AND(ISNUMBER(E69),NOT(ISLOGICAL(E69))),AND(E69&gt;=1,E69&lt;=2958465,MOD(E69,1)=0),FALSE))),AND(LEN(F69&amp;"")&gt;0,NOT(IF(AND(ISNUMBER(F69),NOT(ISLOGICAL(F69))),AND(F69&gt;=1,F69&lt;=2958465,MOD(F69,1)=0),FALSE))),AND(LEN(G69&amp;"")&gt;0,NOT(IF(AND(ISNUMBER(G69),NOT(ISLOGICAL(G69))),AND(G69&gt;=1,G69&lt;=2958465,MOD(G69,1)=0),FALSE))),AND(LEN(S69&amp;"")&gt;0,NOT(IF(AND(ISNUMBER(S69),NOT(ISLOGICAL(S69))),AND(S69&gt;=1,S69&lt;=2958465,MOD(S69,1)=0),FALSE))),AND(LEN(W69&amp;"")&gt;0,NOT(IF(AND(ISNUMBER(W69),NOT(ISLOGICAL(W69))),AND(W69&gt;=1,W69&lt;=2958465,MOD(W69,1)=0),FALSE))),AND(LEN(Z69&amp;"")&gt;0,NOT(IF(AND(ISNUMBER(Z69),NOT(ISLOGICAL(Z69))),AND(Z69&gt;=1,Z69&lt;=2958465,MOD(Z69,1)=0),FALSE)))),"Check: entered date invalid",IF(OR(LEN(E69&amp;"")=0,LEN(F69&amp;"")=0,E69&gt;F69,E69&lt;$B$7,F69&gt;$B$8),"Check: affected period invalid",IF(OR(LEN(G69&amp;"")=0,G69&gt;$B$9),"Check: opened date missing or future",IF(OR(AND(LEN(S69&amp;"")&gt;0,OR(S69&lt;G69,S69&gt;$B$9)),AND(LEN(Z69&amp;"")&gt;0,OR(Z69&lt;G69,Z69&gt;$B$9))),"Check: decision or resolution chronology",IF(AND(LEN(K69&amp;"")&gt;0,NOT(IF(AND(ISNUMBER(K69),NOT(ISLOGICAL(K69))),ABS(K69)&lt;=1000000000000,FALSE))),"Check: candidate value invalid",IF(AND(OR(LEN(K69&amp;"")&gt;0,EXACT(P69,"Use estimate"),EXACT(P69,"Reject estimate")),OR(LEN(TRIM(L69&amp;""))=0,NOT(EXACT(L69,TRIM(L69))),LEN(TRIM(M69&amp;""))=0,LEN(TRIM(O69&amp;""))=0)),"Check: candidate method or unit missing",IF(AND(EXACT(P69,"Use estimate"),OR(LEN(K69&amp;"")=0,LEN(TRIM(J69&amp;""))=0,LEN(TRIM(X69&amp;""))=0)),"Check: estimate value evidence or trigger missing",IF(AND(EXACT(Q69,"Approved"),OR(LEN(TRIM(R69&amp;""))=0,LEN(S69&amp;"")=0,LEN(TRIM(T69&amp;""))=0,LEN(TRIM(U69&amp;""))=0)),"Check: approval record incomplete",IF(AND(EXACT(Q69,"Approved"),EXACT(P69,"Use estimate"),NOT(EXACT(N69,"Supported"))),"Check: estimate method not supported",IF(AND(EXACT(Q69,"Approved"),EXACT(P69,"Recovered actual"),LEN(TRIM(Y69&amp;""))=0),"Check: recovered source missing",IF(AND(LEN(Z69&amp;"")&gt;0,OR(NOT(EXACT(Q69,"Approved")),NOT(OR(EXACT(P69,"Use estimate"),EXACT(P69,"Disclose gap"),EXACT(P69,"Not applicable"),EXACT(P69,"Recovered actual"))),LEN(TRIM(Y69&amp;""))=0,LEN(S69&amp;"")=0,Z69&lt;S69)),"Check: resolution record inconsistent",IF(AND(LEN(Z69&amp;"")=0,OR(LEN(TRIM(V69&amp;""))=0,LEN(W69&amp;"")=0)),"Check: open action or due date missing","Recorded")))))))))))))))))))))))</x:f>
      </x:c>
      <x:c r="AB69" s="17" t="str">
        <x:f>IF(AA69="Recorded",IF(AND(AA69="Recorded",LEN(Z69&amp;"")=0),$B$9-G69,""),"")</x:f>
      </x:c>
      <x:c r="AC69" s="17" t="str">
        <x:f>IF(LEN(AA69&amp;"")=0,"",IF(AA69&lt;&gt;"Recorded","Check: resolve input issue",IF(NOT(EXACT(Q69,"Approved")),"Decision pending",IF(LEN(Z69&amp;"")&gt;0,IF(EXACT(P69,"Use estimate"),"Resolved using estimate",IF(EXACT(P69,"Recovered actual"),"Resolved with actual evidence",IF(EXACT(P69,"Not applicable"),"N.A. decision recorded","Gap disclosure recorded"))),IF(EXACT(P69,"Use estimate"),"Estimate approved; action open",IF(EXACT(P69,"Reject estimate"),"Estimate rejected; gap open",IF(EXACT(P69,"Recover records"),"Recovery action open","Approved decision; action open")))))))</x:f>
      </x:c>
      <x:c r="AD69" s="19" t="str">
        <x:f>IF(AA69="Recorded",IF(AND(AA69="Recorded",EXACT(Q69,"Approved"),EXACT(P69,"Use estimate")),K69,""),"")</x:f>
      </x:c>
    </x:row>
    <x:row r="70" ht="52" customHeight="1">
      <x:c r="A70" s="9"/>
      <x:c r="B70" s="9"/>
      <x:c r="C70" s="9"/>
      <x:c r="D70" s="9"/>
      <x:c r="E70" s="25"/>
      <x:c r="F70" s="25"/>
      <x:c r="G70" s="25"/>
      <x:c r="H70" s="9"/>
      <x:c r="I70" s="9"/>
      <x:c r="J70" s="9"/>
      <x:c r="K70" s="25"/>
      <x:c r="L70" s="9"/>
      <x:c r="M70" s="9"/>
      <x:c r="N70" s="9"/>
      <x:c r="O70" s="9"/>
      <x:c r="P70" s="9"/>
      <x:c r="Q70" s="9"/>
      <x:c r="R70" s="9"/>
      <x:c r="S70" s="25"/>
      <x:c r="T70" s="9"/>
      <x:c r="U70" s="9"/>
      <x:c r="V70" s="9"/>
      <x:c r="W70" s="25"/>
      <x:c r="X70" s="9"/>
      <x:c r="Y70" s="9"/>
      <x:c r="Z70" s="25"/>
      <x:c r="AA70" s="17" t="str">
        <x:f>IF(COUNTA(A70:Z70)=0,"",IF(OR(ISERROR($B$7),ISERROR($B$8),ISERROR($B$9),ISERROR(E70),ISERROR(F70),ISERROR(G70),ISERROR(S70),ISERROR(W70),ISERROR(Z70),ISERROR(K70)),"Check: numeric/date input error",IF(OR(LEN(TRIM(A70&amp;""))=0,NOT(ISTEXT(A70)),NOT(EXACT(A70,TRIM(A70)))),"Check: gap ID missing or untrimmed",IF(OR(ISNUMBER(FIND("*",A70)),ISNUMBER(FIND("?",A70)),ISNUMBER(FIND("~",A70))),"Check: gap ID contains wildcard",IF(COUNTIFS($A$15:$A$74,A70)&gt;1,"Check: duplicate gap ID",IF(OR(LEN(TRIM($B$6&amp;""))=0,NOT(IF(AND(ISNUMBER($B$7),NOT(ISLOGICAL($B$7))),AND($B$7&gt;=1,$B$7&lt;=2958465,MOD($B$7,1)=0),FALSE)),NOT(IF(AND(ISNUMBER($B$8),NOT(ISLOGICAL($B$8))),AND($B$8&gt;=1,$B$8&lt;=2958465,MOD($B$8,1)=0),FALSE)),NOT(IF(AND(ISNUMBER($B$9),NOT(ISLOGICAL($B$9))),AND($B$9&gt;=1,$B$9&lt;=2958465,MOD($B$9,1)=0),FALSE)),$B$7&gt;$B$8),"Check: programme setup",IF(OR(LEN(TRIM(B70&amp;""))=0,LEN(TRIM(C70&amp;""))=0,LEN(TRIM(H70&amp;""))=0,LEN(TRIM(I70&amp;""))=0),"Check: gap or recovery record missing",IF(NOT(OR(EXACT(D70,"Missing record"),EXACT(D70,"Missing value"),EXACT(D70,"Partial coverage"))),"Check: gap type invalid",IF(NOT(OR(EXACT(N70,"Not assessed"),EXACT(N70,"Supported"),EXACT(N70,"Not supported"))),"Check: method review invalid",IF(NOT(OR(EXACT(P70,"Recover records"),EXACT(P70,"Use estimate"),EXACT(P70,"Disclose gap"),EXACT(P70,"Not applicable"),EXACT(P70,"Reject estimate"),EXACT(P70,"Recovered actual"))),"Check: treatment decision invalid",IF(NOT(OR(EXACT(Q70,"Pending"),EXACT(Q70,"Approved"))),"Check: decision state invalid",IF(OR(AND(LEN(E70&amp;"")&gt;0,NOT(IF(AND(ISNUMBER(E70),NOT(ISLOGICAL(E70))),AND(E70&gt;=1,E70&lt;=2958465,MOD(E70,1)=0),FALSE))),AND(LEN(F70&amp;"")&gt;0,NOT(IF(AND(ISNUMBER(F70),NOT(ISLOGICAL(F70))),AND(F70&gt;=1,F70&lt;=2958465,MOD(F70,1)=0),FALSE))),AND(LEN(G70&amp;"")&gt;0,NOT(IF(AND(ISNUMBER(G70),NOT(ISLOGICAL(G70))),AND(G70&gt;=1,G70&lt;=2958465,MOD(G70,1)=0),FALSE))),AND(LEN(S70&amp;"")&gt;0,NOT(IF(AND(ISNUMBER(S70),NOT(ISLOGICAL(S70))),AND(S70&gt;=1,S70&lt;=2958465,MOD(S70,1)=0),FALSE))),AND(LEN(W70&amp;"")&gt;0,NOT(IF(AND(ISNUMBER(W70),NOT(ISLOGICAL(W70))),AND(W70&gt;=1,W70&lt;=2958465,MOD(W70,1)=0),FALSE))),AND(LEN(Z70&amp;"")&gt;0,NOT(IF(AND(ISNUMBER(Z70),NOT(ISLOGICAL(Z70))),AND(Z70&gt;=1,Z70&lt;=2958465,MOD(Z70,1)=0),FALSE)))),"Check: entered date invalid",IF(OR(LEN(E70&amp;"")=0,LEN(F70&amp;"")=0,E70&gt;F70,E70&lt;$B$7,F70&gt;$B$8),"Check: affected period invalid",IF(OR(LEN(G70&amp;"")=0,G70&gt;$B$9),"Check: opened date missing or future",IF(OR(AND(LEN(S70&amp;"")&gt;0,OR(S70&lt;G70,S70&gt;$B$9)),AND(LEN(Z70&amp;"")&gt;0,OR(Z70&lt;G70,Z70&gt;$B$9))),"Check: decision or resolution chronology",IF(AND(LEN(K70&amp;"")&gt;0,NOT(IF(AND(ISNUMBER(K70),NOT(ISLOGICAL(K70))),ABS(K70)&lt;=1000000000000,FALSE))),"Check: candidate value invalid",IF(AND(OR(LEN(K70&amp;"")&gt;0,EXACT(P70,"Use estimate"),EXACT(P70,"Reject estimate")),OR(LEN(TRIM(L70&amp;""))=0,NOT(EXACT(L70,TRIM(L70))),LEN(TRIM(M70&amp;""))=0,LEN(TRIM(O70&amp;""))=0)),"Check: candidate method or unit missing",IF(AND(EXACT(P70,"Use estimate"),OR(LEN(K70&amp;"")=0,LEN(TRIM(J70&amp;""))=0,LEN(TRIM(X70&amp;""))=0)),"Check: estimate value evidence or trigger missing",IF(AND(EXACT(Q70,"Approved"),OR(LEN(TRIM(R70&amp;""))=0,LEN(S70&amp;"")=0,LEN(TRIM(T70&amp;""))=0,LEN(TRIM(U70&amp;""))=0)),"Check: approval record incomplete",IF(AND(EXACT(Q70,"Approved"),EXACT(P70,"Use estimate"),NOT(EXACT(N70,"Supported"))),"Check: estimate method not supported",IF(AND(EXACT(Q70,"Approved"),EXACT(P70,"Recovered actual"),LEN(TRIM(Y70&amp;""))=0),"Check: recovered source missing",IF(AND(LEN(Z70&amp;"")&gt;0,OR(NOT(EXACT(Q70,"Approved")),NOT(OR(EXACT(P70,"Use estimate"),EXACT(P70,"Disclose gap"),EXACT(P70,"Not applicable"),EXACT(P70,"Recovered actual"))),LEN(TRIM(Y70&amp;""))=0,LEN(S70&amp;"")=0,Z70&lt;S70)),"Check: resolution record inconsistent",IF(AND(LEN(Z70&amp;"")=0,OR(LEN(TRIM(V70&amp;""))=0,LEN(W70&amp;"")=0)),"Check: open action or due date missing","Recorded")))))))))))))))))))))))</x:f>
      </x:c>
      <x:c r="AB70" s="17" t="str">
        <x:f>IF(AA70="Recorded",IF(AND(AA70="Recorded",LEN(Z70&amp;"")=0),$B$9-G70,""),"")</x:f>
      </x:c>
      <x:c r="AC70" s="17" t="str">
        <x:f>IF(LEN(AA70&amp;"")=0,"",IF(AA70&lt;&gt;"Recorded","Check: resolve input issue",IF(NOT(EXACT(Q70,"Approved")),"Decision pending",IF(LEN(Z70&amp;"")&gt;0,IF(EXACT(P70,"Use estimate"),"Resolved using estimate",IF(EXACT(P70,"Recovered actual"),"Resolved with actual evidence",IF(EXACT(P70,"Not applicable"),"N.A. decision recorded","Gap disclosure recorded"))),IF(EXACT(P70,"Use estimate"),"Estimate approved; action open",IF(EXACT(P70,"Reject estimate"),"Estimate rejected; gap open",IF(EXACT(P70,"Recover records"),"Recovery action open","Approved decision; action open")))))))</x:f>
      </x:c>
      <x:c r="AD70" s="19" t="str">
        <x:f>IF(AA70="Recorded",IF(AND(AA70="Recorded",EXACT(Q70,"Approved"),EXACT(P70,"Use estimate")),K70,""),"")</x:f>
      </x:c>
    </x:row>
    <x:row r="71" ht="52" customHeight="1">
      <x:c r="A71" s="9"/>
      <x:c r="B71" s="9"/>
      <x:c r="C71" s="9"/>
      <x:c r="D71" s="9"/>
      <x:c r="E71" s="25"/>
      <x:c r="F71" s="25"/>
      <x:c r="G71" s="25"/>
      <x:c r="H71" s="9"/>
      <x:c r="I71" s="9"/>
      <x:c r="J71" s="9"/>
      <x:c r="K71" s="25"/>
      <x:c r="L71" s="9"/>
      <x:c r="M71" s="9"/>
      <x:c r="N71" s="9"/>
      <x:c r="O71" s="9"/>
      <x:c r="P71" s="9"/>
      <x:c r="Q71" s="9"/>
      <x:c r="R71" s="9"/>
      <x:c r="S71" s="25"/>
      <x:c r="T71" s="9"/>
      <x:c r="U71" s="9"/>
      <x:c r="V71" s="9"/>
      <x:c r="W71" s="25"/>
      <x:c r="X71" s="9"/>
      <x:c r="Y71" s="9"/>
      <x:c r="Z71" s="25"/>
      <x:c r="AA71" s="17" t="str">
        <x:f>IF(COUNTA(A71:Z71)=0,"",IF(OR(ISERROR($B$7),ISERROR($B$8),ISERROR($B$9),ISERROR(E71),ISERROR(F71),ISERROR(G71),ISERROR(S71),ISERROR(W71),ISERROR(Z71),ISERROR(K71)),"Check: numeric/date input error",IF(OR(LEN(TRIM(A71&amp;""))=0,NOT(ISTEXT(A71)),NOT(EXACT(A71,TRIM(A71)))),"Check: gap ID missing or untrimmed",IF(OR(ISNUMBER(FIND("*",A71)),ISNUMBER(FIND("?",A71)),ISNUMBER(FIND("~",A71))),"Check: gap ID contains wildcard",IF(COUNTIFS($A$15:$A$74,A71)&gt;1,"Check: duplicate gap ID",IF(OR(LEN(TRIM($B$6&amp;""))=0,NOT(IF(AND(ISNUMBER($B$7),NOT(ISLOGICAL($B$7))),AND($B$7&gt;=1,$B$7&lt;=2958465,MOD($B$7,1)=0),FALSE)),NOT(IF(AND(ISNUMBER($B$8),NOT(ISLOGICAL($B$8))),AND($B$8&gt;=1,$B$8&lt;=2958465,MOD($B$8,1)=0),FALSE)),NOT(IF(AND(ISNUMBER($B$9),NOT(ISLOGICAL($B$9))),AND($B$9&gt;=1,$B$9&lt;=2958465,MOD($B$9,1)=0),FALSE)),$B$7&gt;$B$8),"Check: programme setup",IF(OR(LEN(TRIM(B71&amp;""))=0,LEN(TRIM(C71&amp;""))=0,LEN(TRIM(H71&amp;""))=0,LEN(TRIM(I71&amp;""))=0),"Check: gap or recovery record missing",IF(NOT(OR(EXACT(D71,"Missing record"),EXACT(D71,"Missing value"),EXACT(D71,"Partial coverage"))),"Check: gap type invalid",IF(NOT(OR(EXACT(N71,"Not assessed"),EXACT(N71,"Supported"),EXACT(N71,"Not supported"))),"Check: method review invalid",IF(NOT(OR(EXACT(P71,"Recover records"),EXACT(P71,"Use estimate"),EXACT(P71,"Disclose gap"),EXACT(P71,"Not applicable"),EXACT(P71,"Reject estimate"),EXACT(P71,"Recovered actual"))),"Check: treatment decision invalid",IF(NOT(OR(EXACT(Q71,"Pending"),EXACT(Q71,"Approved"))),"Check: decision state invalid",IF(OR(AND(LEN(E71&amp;"")&gt;0,NOT(IF(AND(ISNUMBER(E71),NOT(ISLOGICAL(E71))),AND(E71&gt;=1,E71&lt;=2958465,MOD(E71,1)=0),FALSE))),AND(LEN(F71&amp;"")&gt;0,NOT(IF(AND(ISNUMBER(F71),NOT(ISLOGICAL(F71))),AND(F71&gt;=1,F71&lt;=2958465,MOD(F71,1)=0),FALSE))),AND(LEN(G71&amp;"")&gt;0,NOT(IF(AND(ISNUMBER(G71),NOT(ISLOGICAL(G71))),AND(G71&gt;=1,G71&lt;=2958465,MOD(G71,1)=0),FALSE))),AND(LEN(S71&amp;"")&gt;0,NOT(IF(AND(ISNUMBER(S71),NOT(ISLOGICAL(S71))),AND(S71&gt;=1,S71&lt;=2958465,MOD(S71,1)=0),FALSE))),AND(LEN(W71&amp;"")&gt;0,NOT(IF(AND(ISNUMBER(W71),NOT(ISLOGICAL(W71))),AND(W71&gt;=1,W71&lt;=2958465,MOD(W71,1)=0),FALSE))),AND(LEN(Z71&amp;"")&gt;0,NOT(IF(AND(ISNUMBER(Z71),NOT(ISLOGICAL(Z71))),AND(Z71&gt;=1,Z71&lt;=2958465,MOD(Z71,1)=0),FALSE)))),"Check: entered date invalid",IF(OR(LEN(E71&amp;"")=0,LEN(F71&amp;"")=0,E71&gt;F71,E71&lt;$B$7,F71&gt;$B$8),"Check: affected period invalid",IF(OR(LEN(G71&amp;"")=0,G71&gt;$B$9),"Check: opened date missing or future",IF(OR(AND(LEN(S71&amp;"")&gt;0,OR(S71&lt;G71,S71&gt;$B$9)),AND(LEN(Z71&amp;"")&gt;0,OR(Z71&lt;G71,Z71&gt;$B$9))),"Check: decision or resolution chronology",IF(AND(LEN(K71&amp;"")&gt;0,NOT(IF(AND(ISNUMBER(K71),NOT(ISLOGICAL(K71))),ABS(K71)&lt;=1000000000000,FALSE))),"Check: candidate value invalid",IF(AND(OR(LEN(K71&amp;"")&gt;0,EXACT(P71,"Use estimate"),EXACT(P71,"Reject estimate")),OR(LEN(TRIM(L71&amp;""))=0,NOT(EXACT(L71,TRIM(L71))),LEN(TRIM(M71&amp;""))=0,LEN(TRIM(O71&amp;""))=0)),"Check: candidate method or unit missing",IF(AND(EXACT(P71,"Use estimate"),OR(LEN(K71&amp;"")=0,LEN(TRIM(J71&amp;""))=0,LEN(TRIM(X71&amp;""))=0)),"Check: estimate value evidence or trigger missing",IF(AND(EXACT(Q71,"Approved"),OR(LEN(TRIM(R71&amp;""))=0,LEN(S71&amp;"")=0,LEN(TRIM(T71&amp;""))=0,LEN(TRIM(U71&amp;""))=0)),"Check: approval record incomplete",IF(AND(EXACT(Q71,"Approved"),EXACT(P71,"Use estimate"),NOT(EXACT(N71,"Supported"))),"Check: estimate method not supported",IF(AND(EXACT(Q71,"Approved"),EXACT(P71,"Recovered actual"),LEN(TRIM(Y71&amp;""))=0),"Check: recovered source missing",IF(AND(LEN(Z71&amp;"")&gt;0,OR(NOT(EXACT(Q71,"Approved")),NOT(OR(EXACT(P71,"Use estimate"),EXACT(P71,"Disclose gap"),EXACT(P71,"Not applicable"),EXACT(P71,"Recovered actual"))),LEN(TRIM(Y71&amp;""))=0,LEN(S71&amp;"")=0,Z71&lt;S71)),"Check: resolution record inconsistent",IF(AND(LEN(Z71&amp;"")=0,OR(LEN(TRIM(V71&amp;""))=0,LEN(W71&amp;"")=0)),"Check: open action or due date missing","Recorded")))))))))))))))))))))))</x:f>
      </x:c>
      <x:c r="AB71" s="17" t="str">
        <x:f>IF(AA71="Recorded",IF(AND(AA71="Recorded",LEN(Z71&amp;"")=0),$B$9-G71,""),"")</x:f>
      </x:c>
      <x:c r="AC71" s="17" t="str">
        <x:f>IF(LEN(AA71&amp;"")=0,"",IF(AA71&lt;&gt;"Recorded","Check: resolve input issue",IF(NOT(EXACT(Q71,"Approved")),"Decision pending",IF(LEN(Z71&amp;"")&gt;0,IF(EXACT(P71,"Use estimate"),"Resolved using estimate",IF(EXACT(P71,"Recovered actual"),"Resolved with actual evidence",IF(EXACT(P71,"Not applicable"),"N.A. decision recorded","Gap disclosure recorded"))),IF(EXACT(P71,"Use estimate"),"Estimate approved; action open",IF(EXACT(P71,"Reject estimate"),"Estimate rejected; gap open",IF(EXACT(P71,"Recover records"),"Recovery action open","Approved decision; action open")))))))</x:f>
      </x:c>
      <x:c r="AD71" s="19" t="str">
        <x:f>IF(AA71="Recorded",IF(AND(AA71="Recorded",EXACT(Q71,"Approved"),EXACT(P71,"Use estimate")),K71,""),"")</x:f>
      </x:c>
    </x:row>
    <x:row r="72" ht="52" customHeight="1">
      <x:c r="A72" s="9"/>
      <x:c r="B72" s="9"/>
      <x:c r="C72" s="9"/>
      <x:c r="D72" s="9"/>
      <x:c r="E72" s="25"/>
      <x:c r="F72" s="25"/>
      <x:c r="G72" s="25"/>
      <x:c r="H72" s="9"/>
      <x:c r="I72" s="9"/>
      <x:c r="J72" s="9"/>
      <x:c r="K72" s="25"/>
      <x:c r="L72" s="9"/>
      <x:c r="M72" s="9"/>
      <x:c r="N72" s="9"/>
      <x:c r="O72" s="9"/>
      <x:c r="P72" s="9"/>
      <x:c r="Q72" s="9"/>
      <x:c r="R72" s="9"/>
      <x:c r="S72" s="25"/>
      <x:c r="T72" s="9"/>
      <x:c r="U72" s="9"/>
      <x:c r="V72" s="9"/>
      <x:c r="W72" s="25"/>
      <x:c r="X72" s="9"/>
      <x:c r="Y72" s="9"/>
      <x:c r="Z72" s="25"/>
      <x:c r="AA72" s="17" t="str">
        <x:f>IF(COUNTA(A72:Z72)=0,"",IF(OR(ISERROR($B$7),ISERROR($B$8),ISERROR($B$9),ISERROR(E72),ISERROR(F72),ISERROR(G72),ISERROR(S72),ISERROR(W72),ISERROR(Z72),ISERROR(K72)),"Check: numeric/date input error",IF(OR(LEN(TRIM(A72&amp;""))=0,NOT(ISTEXT(A72)),NOT(EXACT(A72,TRIM(A72)))),"Check: gap ID missing or untrimmed",IF(OR(ISNUMBER(FIND("*",A72)),ISNUMBER(FIND("?",A72)),ISNUMBER(FIND("~",A72))),"Check: gap ID contains wildcard",IF(COUNTIFS($A$15:$A$74,A72)&gt;1,"Check: duplicate gap ID",IF(OR(LEN(TRIM($B$6&amp;""))=0,NOT(IF(AND(ISNUMBER($B$7),NOT(ISLOGICAL($B$7))),AND($B$7&gt;=1,$B$7&lt;=2958465,MOD($B$7,1)=0),FALSE)),NOT(IF(AND(ISNUMBER($B$8),NOT(ISLOGICAL($B$8))),AND($B$8&gt;=1,$B$8&lt;=2958465,MOD($B$8,1)=0),FALSE)),NOT(IF(AND(ISNUMBER($B$9),NOT(ISLOGICAL($B$9))),AND($B$9&gt;=1,$B$9&lt;=2958465,MOD($B$9,1)=0),FALSE)),$B$7&gt;$B$8),"Check: programme setup",IF(OR(LEN(TRIM(B72&amp;""))=0,LEN(TRIM(C72&amp;""))=0,LEN(TRIM(H72&amp;""))=0,LEN(TRIM(I72&amp;""))=0),"Check: gap or recovery record missing",IF(NOT(OR(EXACT(D72,"Missing record"),EXACT(D72,"Missing value"),EXACT(D72,"Partial coverage"))),"Check: gap type invalid",IF(NOT(OR(EXACT(N72,"Not assessed"),EXACT(N72,"Supported"),EXACT(N72,"Not supported"))),"Check: method review invalid",IF(NOT(OR(EXACT(P72,"Recover records"),EXACT(P72,"Use estimate"),EXACT(P72,"Disclose gap"),EXACT(P72,"Not applicable"),EXACT(P72,"Reject estimate"),EXACT(P72,"Recovered actual"))),"Check: treatment decision invalid",IF(NOT(OR(EXACT(Q72,"Pending"),EXACT(Q72,"Approved"))),"Check: decision state invalid",IF(OR(AND(LEN(E72&amp;"")&gt;0,NOT(IF(AND(ISNUMBER(E72),NOT(ISLOGICAL(E72))),AND(E72&gt;=1,E72&lt;=2958465,MOD(E72,1)=0),FALSE))),AND(LEN(F72&amp;"")&gt;0,NOT(IF(AND(ISNUMBER(F72),NOT(ISLOGICAL(F72))),AND(F72&gt;=1,F72&lt;=2958465,MOD(F72,1)=0),FALSE))),AND(LEN(G72&amp;"")&gt;0,NOT(IF(AND(ISNUMBER(G72),NOT(ISLOGICAL(G72))),AND(G72&gt;=1,G72&lt;=2958465,MOD(G72,1)=0),FALSE))),AND(LEN(S72&amp;"")&gt;0,NOT(IF(AND(ISNUMBER(S72),NOT(ISLOGICAL(S72))),AND(S72&gt;=1,S72&lt;=2958465,MOD(S72,1)=0),FALSE))),AND(LEN(W72&amp;"")&gt;0,NOT(IF(AND(ISNUMBER(W72),NOT(ISLOGICAL(W72))),AND(W72&gt;=1,W72&lt;=2958465,MOD(W72,1)=0),FALSE))),AND(LEN(Z72&amp;"")&gt;0,NOT(IF(AND(ISNUMBER(Z72),NOT(ISLOGICAL(Z72))),AND(Z72&gt;=1,Z72&lt;=2958465,MOD(Z72,1)=0),FALSE)))),"Check: entered date invalid",IF(OR(LEN(E72&amp;"")=0,LEN(F72&amp;"")=0,E72&gt;F72,E72&lt;$B$7,F72&gt;$B$8),"Check: affected period invalid",IF(OR(LEN(G72&amp;"")=0,G72&gt;$B$9),"Check: opened date missing or future",IF(OR(AND(LEN(S72&amp;"")&gt;0,OR(S72&lt;G72,S72&gt;$B$9)),AND(LEN(Z72&amp;"")&gt;0,OR(Z72&lt;G72,Z72&gt;$B$9))),"Check: decision or resolution chronology",IF(AND(LEN(K72&amp;"")&gt;0,NOT(IF(AND(ISNUMBER(K72),NOT(ISLOGICAL(K72))),ABS(K72)&lt;=1000000000000,FALSE))),"Check: candidate value invalid",IF(AND(OR(LEN(K72&amp;"")&gt;0,EXACT(P72,"Use estimate"),EXACT(P72,"Reject estimate")),OR(LEN(TRIM(L72&amp;""))=0,NOT(EXACT(L72,TRIM(L72))),LEN(TRIM(M72&amp;""))=0,LEN(TRIM(O72&amp;""))=0)),"Check: candidate method or unit missing",IF(AND(EXACT(P72,"Use estimate"),OR(LEN(K72&amp;"")=0,LEN(TRIM(J72&amp;""))=0,LEN(TRIM(X72&amp;""))=0)),"Check: estimate value evidence or trigger missing",IF(AND(EXACT(Q72,"Approved"),OR(LEN(TRIM(R72&amp;""))=0,LEN(S72&amp;"")=0,LEN(TRIM(T72&amp;""))=0,LEN(TRIM(U72&amp;""))=0)),"Check: approval record incomplete",IF(AND(EXACT(Q72,"Approved"),EXACT(P72,"Use estimate"),NOT(EXACT(N72,"Supported"))),"Check: estimate method not supported",IF(AND(EXACT(Q72,"Approved"),EXACT(P72,"Recovered actual"),LEN(TRIM(Y72&amp;""))=0),"Check: recovered source missing",IF(AND(LEN(Z72&amp;"")&gt;0,OR(NOT(EXACT(Q72,"Approved")),NOT(OR(EXACT(P72,"Use estimate"),EXACT(P72,"Disclose gap"),EXACT(P72,"Not applicable"),EXACT(P72,"Recovered actual"))),LEN(TRIM(Y72&amp;""))=0,LEN(S72&amp;"")=0,Z72&lt;S72)),"Check: resolution record inconsistent",IF(AND(LEN(Z72&amp;"")=0,OR(LEN(TRIM(V72&amp;""))=0,LEN(W72&amp;"")=0)),"Check: open action or due date missing","Recorded")))))))))))))))))))))))</x:f>
      </x:c>
      <x:c r="AB72" s="17" t="str">
        <x:f>IF(AA72="Recorded",IF(AND(AA72="Recorded",LEN(Z72&amp;"")=0),$B$9-G72,""),"")</x:f>
      </x:c>
      <x:c r="AC72" s="17" t="str">
        <x:f>IF(LEN(AA72&amp;"")=0,"",IF(AA72&lt;&gt;"Recorded","Check: resolve input issue",IF(NOT(EXACT(Q72,"Approved")),"Decision pending",IF(LEN(Z72&amp;"")&gt;0,IF(EXACT(P72,"Use estimate"),"Resolved using estimate",IF(EXACT(P72,"Recovered actual"),"Resolved with actual evidence",IF(EXACT(P72,"Not applicable"),"N.A. decision recorded","Gap disclosure recorded"))),IF(EXACT(P72,"Use estimate"),"Estimate approved; action open",IF(EXACT(P72,"Reject estimate"),"Estimate rejected; gap open",IF(EXACT(P72,"Recover records"),"Recovery action open","Approved decision; action open")))))))</x:f>
      </x:c>
      <x:c r="AD72" s="19" t="str">
        <x:f>IF(AA72="Recorded",IF(AND(AA72="Recorded",EXACT(Q72,"Approved"),EXACT(P72,"Use estimate")),K72,""),"")</x:f>
      </x:c>
    </x:row>
    <x:row r="73" ht="52" customHeight="1">
      <x:c r="A73" s="9"/>
      <x:c r="B73" s="9"/>
      <x:c r="C73" s="9"/>
      <x:c r="D73" s="9"/>
      <x:c r="E73" s="25"/>
      <x:c r="F73" s="25"/>
      <x:c r="G73" s="25"/>
      <x:c r="H73" s="9"/>
      <x:c r="I73" s="9"/>
      <x:c r="J73" s="9"/>
      <x:c r="K73" s="25"/>
      <x:c r="L73" s="9"/>
      <x:c r="M73" s="9"/>
      <x:c r="N73" s="9"/>
      <x:c r="O73" s="9"/>
      <x:c r="P73" s="9"/>
      <x:c r="Q73" s="9"/>
      <x:c r="R73" s="9"/>
      <x:c r="S73" s="25"/>
      <x:c r="T73" s="9"/>
      <x:c r="U73" s="9"/>
      <x:c r="V73" s="9"/>
      <x:c r="W73" s="25"/>
      <x:c r="X73" s="9"/>
      <x:c r="Y73" s="9"/>
      <x:c r="Z73" s="25"/>
      <x:c r="AA73" s="17" t="str">
        <x:f>IF(COUNTA(A73:Z73)=0,"",IF(OR(ISERROR($B$7),ISERROR($B$8),ISERROR($B$9),ISERROR(E73),ISERROR(F73),ISERROR(G73),ISERROR(S73),ISERROR(W73),ISERROR(Z73),ISERROR(K73)),"Check: numeric/date input error",IF(OR(LEN(TRIM(A73&amp;""))=0,NOT(ISTEXT(A73)),NOT(EXACT(A73,TRIM(A73)))),"Check: gap ID missing or untrimmed",IF(OR(ISNUMBER(FIND("*",A73)),ISNUMBER(FIND("?",A73)),ISNUMBER(FIND("~",A73))),"Check: gap ID contains wildcard",IF(COUNTIFS($A$15:$A$74,A73)&gt;1,"Check: duplicate gap ID",IF(OR(LEN(TRIM($B$6&amp;""))=0,NOT(IF(AND(ISNUMBER($B$7),NOT(ISLOGICAL($B$7))),AND($B$7&gt;=1,$B$7&lt;=2958465,MOD($B$7,1)=0),FALSE)),NOT(IF(AND(ISNUMBER($B$8),NOT(ISLOGICAL($B$8))),AND($B$8&gt;=1,$B$8&lt;=2958465,MOD($B$8,1)=0),FALSE)),NOT(IF(AND(ISNUMBER($B$9),NOT(ISLOGICAL($B$9))),AND($B$9&gt;=1,$B$9&lt;=2958465,MOD($B$9,1)=0),FALSE)),$B$7&gt;$B$8),"Check: programme setup",IF(OR(LEN(TRIM(B73&amp;""))=0,LEN(TRIM(C73&amp;""))=0,LEN(TRIM(H73&amp;""))=0,LEN(TRIM(I73&amp;""))=0),"Check: gap or recovery record missing",IF(NOT(OR(EXACT(D73,"Missing record"),EXACT(D73,"Missing value"),EXACT(D73,"Partial coverage"))),"Check: gap type invalid",IF(NOT(OR(EXACT(N73,"Not assessed"),EXACT(N73,"Supported"),EXACT(N73,"Not supported"))),"Check: method review invalid",IF(NOT(OR(EXACT(P73,"Recover records"),EXACT(P73,"Use estimate"),EXACT(P73,"Disclose gap"),EXACT(P73,"Not applicable"),EXACT(P73,"Reject estimate"),EXACT(P73,"Recovered actual"))),"Check: treatment decision invalid",IF(NOT(OR(EXACT(Q73,"Pending"),EXACT(Q73,"Approved"))),"Check: decision state invalid",IF(OR(AND(LEN(E73&amp;"")&gt;0,NOT(IF(AND(ISNUMBER(E73),NOT(ISLOGICAL(E73))),AND(E73&gt;=1,E73&lt;=2958465,MOD(E73,1)=0),FALSE))),AND(LEN(F73&amp;"")&gt;0,NOT(IF(AND(ISNUMBER(F73),NOT(ISLOGICAL(F73))),AND(F73&gt;=1,F73&lt;=2958465,MOD(F73,1)=0),FALSE))),AND(LEN(G73&amp;"")&gt;0,NOT(IF(AND(ISNUMBER(G73),NOT(ISLOGICAL(G73))),AND(G73&gt;=1,G73&lt;=2958465,MOD(G73,1)=0),FALSE))),AND(LEN(S73&amp;"")&gt;0,NOT(IF(AND(ISNUMBER(S73),NOT(ISLOGICAL(S73))),AND(S73&gt;=1,S73&lt;=2958465,MOD(S73,1)=0),FALSE))),AND(LEN(W73&amp;"")&gt;0,NOT(IF(AND(ISNUMBER(W73),NOT(ISLOGICAL(W73))),AND(W73&gt;=1,W73&lt;=2958465,MOD(W73,1)=0),FALSE))),AND(LEN(Z73&amp;"")&gt;0,NOT(IF(AND(ISNUMBER(Z73),NOT(ISLOGICAL(Z73))),AND(Z73&gt;=1,Z73&lt;=2958465,MOD(Z73,1)=0),FALSE)))),"Check: entered date invalid",IF(OR(LEN(E73&amp;"")=0,LEN(F73&amp;"")=0,E73&gt;F73,E73&lt;$B$7,F73&gt;$B$8),"Check: affected period invalid",IF(OR(LEN(G73&amp;"")=0,G73&gt;$B$9),"Check: opened date missing or future",IF(OR(AND(LEN(S73&amp;"")&gt;0,OR(S73&lt;G73,S73&gt;$B$9)),AND(LEN(Z73&amp;"")&gt;0,OR(Z73&lt;G73,Z73&gt;$B$9))),"Check: decision or resolution chronology",IF(AND(LEN(K73&amp;"")&gt;0,NOT(IF(AND(ISNUMBER(K73),NOT(ISLOGICAL(K73))),ABS(K73)&lt;=1000000000000,FALSE))),"Check: candidate value invalid",IF(AND(OR(LEN(K73&amp;"")&gt;0,EXACT(P73,"Use estimate"),EXACT(P73,"Reject estimate")),OR(LEN(TRIM(L73&amp;""))=0,NOT(EXACT(L73,TRIM(L73))),LEN(TRIM(M73&amp;""))=0,LEN(TRIM(O73&amp;""))=0)),"Check: candidate method or unit missing",IF(AND(EXACT(P73,"Use estimate"),OR(LEN(K73&amp;"")=0,LEN(TRIM(J73&amp;""))=0,LEN(TRIM(X73&amp;""))=0)),"Check: estimate value evidence or trigger missing",IF(AND(EXACT(Q73,"Approved"),OR(LEN(TRIM(R73&amp;""))=0,LEN(S73&amp;"")=0,LEN(TRIM(T73&amp;""))=0,LEN(TRIM(U73&amp;""))=0)),"Check: approval record incomplete",IF(AND(EXACT(Q73,"Approved"),EXACT(P73,"Use estimate"),NOT(EXACT(N73,"Supported"))),"Check: estimate method not supported",IF(AND(EXACT(Q73,"Approved"),EXACT(P73,"Recovered actual"),LEN(TRIM(Y73&amp;""))=0),"Check: recovered source missing",IF(AND(LEN(Z73&amp;"")&gt;0,OR(NOT(EXACT(Q73,"Approved")),NOT(OR(EXACT(P73,"Use estimate"),EXACT(P73,"Disclose gap"),EXACT(P73,"Not applicable"),EXACT(P73,"Recovered actual"))),LEN(TRIM(Y73&amp;""))=0,LEN(S73&amp;"")=0,Z73&lt;S73)),"Check: resolution record inconsistent",IF(AND(LEN(Z73&amp;"")=0,OR(LEN(TRIM(V73&amp;""))=0,LEN(W73&amp;"")=0)),"Check: open action or due date missing","Recorded")))))))))))))))))))))))</x:f>
      </x:c>
      <x:c r="AB73" s="17" t="str">
        <x:f>IF(AA73="Recorded",IF(AND(AA73="Recorded",LEN(Z73&amp;"")=0),$B$9-G73,""),"")</x:f>
      </x:c>
      <x:c r="AC73" s="17" t="str">
        <x:f>IF(LEN(AA73&amp;"")=0,"",IF(AA73&lt;&gt;"Recorded","Check: resolve input issue",IF(NOT(EXACT(Q73,"Approved")),"Decision pending",IF(LEN(Z73&amp;"")&gt;0,IF(EXACT(P73,"Use estimate"),"Resolved using estimate",IF(EXACT(P73,"Recovered actual"),"Resolved with actual evidence",IF(EXACT(P73,"Not applicable"),"N.A. decision recorded","Gap disclosure recorded"))),IF(EXACT(P73,"Use estimate"),"Estimate approved; action open",IF(EXACT(P73,"Reject estimate"),"Estimate rejected; gap open",IF(EXACT(P73,"Recover records"),"Recovery action open","Approved decision; action open")))))))</x:f>
      </x:c>
      <x:c r="AD73" s="19" t="str">
        <x:f>IF(AA73="Recorded",IF(AND(AA73="Recorded",EXACT(Q73,"Approved"),EXACT(P73,"Use estimate")),K73,""),"")</x:f>
      </x:c>
    </x:row>
    <x:row r="74" ht="52" customHeight="1">
      <x:c r="A74" s="9"/>
      <x:c r="B74" s="9"/>
      <x:c r="C74" s="9"/>
      <x:c r="D74" s="9"/>
      <x:c r="E74" s="25"/>
      <x:c r="F74" s="25"/>
      <x:c r="G74" s="25"/>
      <x:c r="H74" s="9"/>
      <x:c r="I74" s="9"/>
      <x:c r="J74" s="9"/>
      <x:c r="K74" s="25"/>
      <x:c r="L74" s="9"/>
      <x:c r="M74" s="9"/>
      <x:c r="N74" s="9"/>
      <x:c r="O74" s="9"/>
      <x:c r="P74" s="9"/>
      <x:c r="Q74" s="9"/>
      <x:c r="R74" s="9"/>
      <x:c r="S74" s="25"/>
      <x:c r="T74" s="9"/>
      <x:c r="U74" s="9"/>
      <x:c r="V74" s="9"/>
      <x:c r="W74" s="25"/>
      <x:c r="X74" s="9"/>
      <x:c r="Y74" s="9"/>
      <x:c r="Z74" s="25"/>
      <x:c r="AA74" s="17" t="str">
        <x:f>IF(COUNTA(A74:Z74)=0,"",IF(OR(ISERROR($B$7),ISERROR($B$8),ISERROR($B$9),ISERROR(E74),ISERROR(F74),ISERROR(G74),ISERROR(S74),ISERROR(W74),ISERROR(Z74),ISERROR(K74)),"Check: numeric/date input error",IF(OR(LEN(TRIM(A74&amp;""))=0,NOT(ISTEXT(A74)),NOT(EXACT(A74,TRIM(A74)))),"Check: gap ID missing or untrimmed",IF(OR(ISNUMBER(FIND("*",A74)),ISNUMBER(FIND("?",A74)),ISNUMBER(FIND("~",A74))),"Check: gap ID contains wildcard",IF(COUNTIFS($A$15:$A$74,A74)&gt;1,"Check: duplicate gap ID",IF(OR(LEN(TRIM($B$6&amp;""))=0,NOT(IF(AND(ISNUMBER($B$7),NOT(ISLOGICAL($B$7))),AND($B$7&gt;=1,$B$7&lt;=2958465,MOD($B$7,1)=0),FALSE)),NOT(IF(AND(ISNUMBER($B$8),NOT(ISLOGICAL($B$8))),AND($B$8&gt;=1,$B$8&lt;=2958465,MOD($B$8,1)=0),FALSE)),NOT(IF(AND(ISNUMBER($B$9),NOT(ISLOGICAL($B$9))),AND($B$9&gt;=1,$B$9&lt;=2958465,MOD($B$9,1)=0),FALSE)),$B$7&gt;$B$8),"Check: programme setup",IF(OR(LEN(TRIM(B74&amp;""))=0,LEN(TRIM(C74&amp;""))=0,LEN(TRIM(H74&amp;""))=0,LEN(TRIM(I74&amp;""))=0),"Check: gap or recovery record missing",IF(NOT(OR(EXACT(D74,"Missing record"),EXACT(D74,"Missing value"),EXACT(D74,"Partial coverage"))),"Check: gap type invalid",IF(NOT(OR(EXACT(N74,"Not assessed"),EXACT(N74,"Supported"),EXACT(N74,"Not supported"))),"Check: method review invalid",IF(NOT(OR(EXACT(P74,"Recover records"),EXACT(P74,"Use estimate"),EXACT(P74,"Disclose gap"),EXACT(P74,"Not applicable"),EXACT(P74,"Reject estimate"),EXACT(P74,"Recovered actual"))),"Check: treatment decision invalid",IF(NOT(OR(EXACT(Q74,"Pending"),EXACT(Q74,"Approved"))),"Check: decision state invalid",IF(OR(AND(LEN(E74&amp;"")&gt;0,NOT(IF(AND(ISNUMBER(E74),NOT(ISLOGICAL(E74))),AND(E74&gt;=1,E74&lt;=2958465,MOD(E74,1)=0),FALSE))),AND(LEN(F74&amp;"")&gt;0,NOT(IF(AND(ISNUMBER(F74),NOT(ISLOGICAL(F74))),AND(F74&gt;=1,F74&lt;=2958465,MOD(F74,1)=0),FALSE))),AND(LEN(G74&amp;"")&gt;0,NOT(IF(AND(ISNUMBER(G74),NOT(ISLOGICAL(G74))),AND(G74&gt;=1,G74&lt;=2958465,MOD(G74,1)=0),FALSE))),AND(LEN(S74&amp;"")&gt;0,NOT(IF(AND(ISNUMBER(S74),NOT(ISLOGICAL(S74))),AND(S74&gt;=1,S74&lt;=2958465,MOD(S74,1)=0),FALSE))),AND(LEN(W74&amp;"")&gt;0,NOT(IF(AND(ISNUMBER(W74),NOT(ISLOGICAL(W74))),AND(W74&gt;=1,W74&lt;=2958465,MOD(W74,1)=0),FALSE))),AND(LEN(Z74&amp;"")&gt;0,NOT(IF(AND(ISNUMBER(Z74),NOT(ISLOGICAL(Z74))),AND(Z74&gt;=1,Z74&lt;=2958465,MOD(Z74,1)=0),FALSE)))),"Check: entered date invalid",IF(OR(LEN(E74&amp;"")=0,LEN(F74&amp;"")=0,E74&gt;F74,E74&lt;$B$7,F74&gt;$B$8),"Check: affected period invalid",IF(OR(LEN(G74&amp;"")=0,G74&gt;$B$9),"Check: opened date missing or future",IF(OR(AND(LEN(S74&amp;"")&gt;0,OR(S74&lt;G74,S74&gt;$B$9)),AND(LEN(Z74&amp;"")&gt;0,OR(Z74&lt;G74,Z74&gt;$B$9))),"Check: decision or resolution chronology",IF(AND(LEN(K74&amp;"")&gt;0,NOT(IF(AND(ISNUMBER(K74),NOT(ISLOGICAL(K74))),ABS(K74)&lt;=1000000000000,FALSE))),"Check: candidate value invalid",IF(AND(OR(LEN(K74&amp;"")&gt;0,EXACT(P74,"Use estimate"),EXACT(P74,"Reject estimate")),OR(LEN(TRIM(L74&amp;""))=0,NOT(EXACT(L74,TRIM(L74))),LEN(TRIM(M74&amp;""))=0,LEN(TRIM(O74&amp;""))=0)),"Check: candidate method or unit missing",IF(AND(EXACT(P74,"Use estimate"),OR(LEN(K74&amp;"")=0,LEN(TRIM(J74&amp;""))=0,LEN(TRIM(X74&amp;""))=0)),"Check: estimate value evidence or trigger missing",IF(AND(EXACT(Q74,"Approved"),OR(LEN(TRIM(R74&amp;""))=0,LEN(S74&amp;"")=0,LEN(TRIM(T74&amp;""))=0,LEN(TRIM(U74&amp;""))=0)),"Check: approval record incomplete",IF(AND(EXACT(Q74,"Approved"),EXACT(P74,"Use estimate"),NOT(EXACT(N74,"Supported"))),"Check: estimate method not supported",IF(AND(EXACT(Q74,"Approved"),EXACT(P74,"Recovered actual"),LEN(TRIM(Y74&amp;""))=0),"Check: recovered source missing",IF(AND(LEN(Z74&amp;"")&gt;0,OR(NOT(EXACT(Q74,"Approved")),NOT(OR(EXACT(P74,"Use estimate"),EXACT(P74,"Disclose gap"),EXACT(P74,"Not applicable"),EXACT(P74,"Recovered actual"))),LEN(TRIM(Y74&amp;""))=0,LEN(S74&amp;"")=0,Z74&lt;S74)),"Check: resolution record inconsistent",IF(AND(LEN(Z74&amp;"")=0,OR(LEN(TRIM(V74&amp;""))=0,LEN(W74&amp;"")=0)),"Check: open action or due date missing","Recorded")))))))))))))))))))))))</x:f>
      </x:c>
      <x:c r="AB74" s="17" t="str">
        <x:f>IF(AA74="Recorded",IF(AND(AA74="Recorded",LEN(Z74&amp;"")=0),$B$9-G74,""),"")</x:f>
      </x:c>
      <x:c r="AC74" s="17" t="str">
        <x:f>IF(LEN(AA74&amp;"")=0,"",IF(AA74&lt;&gt;"Recorded","Check: resolve input issue",IF(NOT(EXACT(Q74,"Approved")),"Decision pending",IF(LEN(Z74&amp;"")&gt;0,IF(EXACT(P74,"Use estimate"),"Resolved using estimate",IF(EXACT(P74,"Recovered actual"),"Resolved with actual evidence",IF(EXACT(P74,"Not applicable"),"N.A. decision recorded","Gap disclosure recorded"))),IF(EXACT(P74,"Use estimate"),"Estimate approved; action open",IF(EXACT(P74,"Reject estimate"),"Estimate rejected; gap open",IF(EXACT(P74,"Recover records"),"Recovery action open","Approved decision; action open")))))))</x:f>
      </x:c>
      <x:c r="AD74" s="19" t="str">
        <x:f>IF(AA74="Recorded",IF(AND(AA74="Recorded",EXACT(Q74,"Approved"),EXACT(P74,"Use estimate")),K74,""),"")</x:f>
      </x:c>
    </x:row>
  </x:sheetData>
  <x:conditionalFormatting sqref="AD15:AD74">
    <x:cfRule type="expression" dxfId="1" priority="2">
      <x:formula>IF(ISNUMBER(AD15),AND(SIGN(AD15)&lt;&gt;0,OR(ABS(AD15)&lt;0.0005,ABS(AD15)&gt;=1000000000)),FALSE)</x:formula>
    </x:cfRule>
  </x:conditionalFormatting>
  <x:conditionalFormatting sqref="AA15:AA74">
    <x:cfRule type="beginsWith" dxfId="2" priority="3" operator="beginsWith" text="Check:"/>
  </x:conditionalFormatting>
  <x:conditionalFormatting sqref="AC15:AC74">
    <x:cfRule type="beginsWith" dxfId="3" priority="4" operator="beginsWith" text="Check:"/>
  </x:conditionalFormatting>
  <x:conditionalFormatting sqref="E15:E74">
    <x:cfRule type="expression" dxfId="8" priority="5">
      <x:formula>AND(ISNUMBER(E15),NOT(ISLOGICAL(E15)))</x:formula>
    </x:cfRule>
  </x:conditionalFormatting>
  <x:conditionalFormatting sqref="F15:F74">
    <x:cfRule type="expression" dxfId="9" priority="6">
      <x:formula>AND(ISNUMBER(F15),NOT(ISLOGICAL(F15)))</x:formula>
    </x:cfRule>
  </x:conditionalFormatting>
  <x:conditionalFormatting sqref="G15:G74">
    <x:cfRule type="expression" dxfId="10" priority="7">
      <x:formula>AND(ISNUMBER(G15),NOT(ISLOGICAL(G15)))</x:formula>
    </x:cfRule>
  </x:conditionalFormatting>
  <x:conditionalFormatting sqref="S15:S74">
    <x:cfRule type="expression" dxfId="11" priority="8">
      <x:formula>AND(ISNUMBER(S15),NOT(ISLOGICAL(S15)))</x:formula>
    </x:cfRule>
  </x:conditionalFormatting>
  <x:conditionalFormatting sqref="W15:W74">
    <x:cfRule type="expression" dxfId="12" priority="9">
      <x:formula>AND(ISNUMBER(W15),NOT(ISLOGICAL(W15)))</x:formula>
    </x:cfRule>
  </x:conditionalFormatting>
  <x:conditionalFormatting sqref="Z15:Z74">
    <x:cfRule type="expression" dxfId="13" priority="10">
      <x:formula>AND(ISNUMBER(Z15),NOT(ISLOGICAL(Z15)))</x:formula>
    </x:cfRule>
  </x:conditionalFormatting>
  <x:conditionalFormatting sqref="B7:B7">
    <x:cfRule type="expression" dxfId="14" priority="11">
      <x:formula>AND(ISNUMBER(B7),NOT(ISLOGICAL(B7)))</x:formula>
    </x:cfRule>
  </x:conditionalFormatting>
  <x:conditionalFormatting sqref="B8:B8">
    <x:cfRule type="expression" dxfId="15" priority="12">
      <x:formula>AND(ISNUMBER(B8),NOT(ISLOGICAL(B8)))</x:formula>
    </x:cfRule>
  </x:conditionalFormatting>
  <x:conditionalFormatting sqref="B9:B9">
    <x:cfRule type="expression" dxfId="16" priority="13">
      <x:formula>AND(ISNUMBER(B9),NOT(ISLOGICAL(B9)))</x:formula>
    </x:cfRule>
  </x:conditionalFormatting>
  <x:dataValidations count="5">
    <x:dataValidation type="list" sqref="D15:D74">
      <x:formula1>"Missing record,Missing value,Partial coverage"</x:formula1>
    </x:dataValidation>
    <x:dataValidation type="list" sqref="N15:N74">
      <x:formula1>"Not assessed,Supported,Not supported"</x:formula1>
    </x:dataValidation>
    <x:dataValidation type="list" sqref="P15:P74">
      <x:formula1>"Recover records,Use estimate,Disclose gap,Not applicable,Reject estimate,Recovered actual"</x:formula1>
    </x:dataValidation>
    <x:dataValidation type="list" sqref="Q15:Q74">
      <x:formula1>"Pending,Approved"</x:formula1>
    </x:dataValidation>
    <x:dataValidation type="decimal" operator="between" sqref="K15:K74">
      <x:formula1>-1000000000000</x:formula1>
      <x:formula2>1000000000000</x:formula2>
    </x:dataValidation>
  </x:dataValidations>
  <x:pageMargins left="0.7" right="0.7" top="0.75" bottom="0.75" header="0.3" footer="0.3"/>
  <x:tableParts count="1">
    <x:tablePart xmlns:r="http://schemas.openxmlformats.org/officeDocument/2006/relationships" r:id="R751deff400b247fd"/>
  </x:tableParts>
</x:worksheet>
</file>

<file path=xl/worksheets/sheet2.xml><?xml version="1.0" encoding="utf-8"?>
<x:worksheet xmlns:x="http://schemas.openxmlformats.org/spreadsheetml/2006/main">
  <x:sheetPr>
    <x:tabColor rgb="FF73957F"/>
  </x:sheetPr>
  <x:sheetViews>
    <x:sheetView showGridLines="0" workbookViewId="0">
      <x:pane xSplit="2" ySplit="14" topLeftCell="C15" activePane="bottomRight" state="frozen"/>
    </x:sheetView>
  </x:sheetViews>
  <x:sheetFormatPr defaultRowHeight="15"/>
  <x:cols>
    <x:col min="1" max="1" width="18" hidden="0" customWidth="1"/>
    <x:col min="2" max="2" width="31" hidden="0" customWidth="1"/>
    <x:col min="3" max="3" width="29" hidden="0" customWidth="1"/>
    <x:col min="4" max="4" width="23" hidden="0" customWidth="1"/>
    <x:col min="5" max="5" width="27" hidden="0" customWidth="1"/>
    <x:col min="6" max="6" width="18" hidden="0" customWidth="1"/>
    <x:col min="7" max="7" width="18" hidden="0" customWidth="1"/>
    <x:col min="8" max="8" width="26" hidden="0" customWidth="1"/>
    <x:col min="9" max="9" width="43" hidden="0" customWidth="1"/>
    <x:col min="10" max="10" width="42" hidden="0" customWidth="1"/>
    <x:col min="11" max="11" width="22" hidden="0" customWidth="1"/>
    <x:col min="12" max="12" width="21" hidden="0" customWidth="1"/>
    <x:col min="13" max="13" width="43" hidden="0" customWidth="1"/>
    <x:col min="14" max="14" width="22" hidden="0" customWidth="1"/>
    <x:col min="15" max="15" width="47" hidden="0" customWidth="1"/>
    <x:col min="16" max="16" width="25" hidden="0" customWidth="1"/>
    <x:col min="17" max="17" width="21" hidden="0" customWidth="1"/>
    <x:col min="18" max="18" width="25" hidden="0" customWidth="1"/>
    <x:col min="19" max="19" width="18" hidden="0" customWidth="1"/>
    <x:col min="20" max="20" width="40" hidden="0" customWidth="1"/>
    <x:col min="21" max="21" width="43" hidden="0" customWidth="1"/>
    <x:col min="22" max="22" width="43" hidden="0" customWidth="1"/>
    <x:col min="23" max="23" width="20" hidden="0" customWidth="1"/>
    <x:col min="24" max="24" width="43" hidden="0" customWidth="1"/>
    <x:col min="25" max="25" width="41" hidden="0" customWidth="1"/>
    <x:col min="26" max="26" width="18" hidden="0" customWidth="1"/>
    <x:col min="27" max="27" width="44" hidden="0" customWidth="1"/>
    <x:col min="28" max="28" width="23" hidden="0" customWidth="1"/>
    <x:col min="29" max="29" width="36" hidden="0" customWidth="1"/>
    <x:col min="30" max="30" width="24" hidden="0" customWidth="1"/>
  </x:cols>
  <x:sheetData>
    <x:row r="1" ht="25" customHeight="1">
      <x:c r="A1" s="3"/>
      <x:c r="B1" s="3"/>
      <x:c r="C1" s="3"/>
      <x:c r="D1" s="3"/>
      <x:c r="E1" s="3"/>
      <x:c r="F1" s="3"/>
      <x:c r="G1" s="3"/>
      <x:c r="H1" s="3"/>
      <x:c r="I1" s="3"/>
      <x:c r="J1" s="3"/>
      <x:c r="K1" s="3"/>
      <x:c r="L1" s="3"/>
      <x:c r="M1" s="3"/>
      <x:c r="N1" s="3"/>
      <x:c r="O1" s="3"/>
      <x:c r="P1" s="3"/>
      <x:c r="Q1" s="3"/>
      <x:c r="R1" s="3"/>
      <x:c r="S1" s="3"/>
      <x:c r="T1" s="3"/>
      <x:c r="U1" s="3"/>
      <x:c r="V1" s="3"/>
      <x:c r="W1" s="3"/>
      <x:c r="X1" s="3"/>
      <x:c r="Y1" s="3"/>
      <x:c r="Z1" s="3"/>
      <x:c r="AA1" s="3"/>
      <x:c r="AB1" s="3"/>
      <x:c r="AC1" s="3"/>
      <x:c r="AD1" s="3"/>
    </x:row>
    <x:row r="2" ht="31" customHeight="1">
      <x:c r="A2" s="5" t="str">
        <x:v>Fictional example: missing-data decisions</x:v>
      </x:c>
      <x:c r="B2" s="6"/>
      <x:c r="C2" s="6"/>
      <x:c r="D2" s="6"/>
      <x:c r="E2" s="6"/>
      <x:c r="F2" s="6"/>
      <x:c r="G2" s="6"/>
      <x:c r="H2" s="6"/>
      <x:c r="I2" s="3"/>
      <x:c r="J2" s="3"/>
      <x:c r="K2" s="3"/>
      <x:c r="L2" s="3"/>
      <x:c r="M2" s="3"/>
      <x:c r="N2" s="3"/>
      <x:c r="O2" s="3"/>
      <x:c r="P2" s="3"/>
      <x:c r="Q2" s="3"/>
      <x:c r="R2" s="3"/>
      <x:c r="S2" s="3"/>
      <x:c r="T2" s="3"/>
      <x:c r="U2" s="3"/>
      <x:c r="V2" s="3"/>
      <x:c r="W2" s="3"/>
      <x:c r="X2" s="3"/>
      <x:c r="Y2" s="3"/>
      <x:c r="Z2" s="3"/>
      <x:c r="AA2" s="3"/>
      <x:c r="AB2" s="3"/>
      <x:c r="AC2" s="3"/>
      <x:c r="AD2" s="3"/>
    </x:row>
    <x:row r="3" ht="25" customHeight="1">
      <x:c r="A3" s="7" t="str">
        <x:v>FICTIONAL GAPS, METHODS AND DECISIONS. No actual reporting estimate is supplied.</x:v>
      </x:c>
      <x:c r="B3" s="3"/>
      <x:c r="C3" s="3"/>
      <x:c r="D3" s="3"/>
      <x:c r="E3" s="3"/>
      <x:c r="F3" s="3"/>
      <x:c r="G3" s="3"/>
      <x:c r="H3" s="3"/>
      <x:c r="I3" s="3"/>
      <x:c r="J3" s="3"/>
      <x:c r="K3" s="3"/>
      <x:c r="L3" s="3"/>
      <x:c r="M3" s="3"/>
      <x:c r="N3" s="3"/>
      <x:c r="O3" s="3"/>
      <x:c r="P3" s="3"/>
      <x:c r="Q3" s="3"/>
      <x:c r="R3" s="3"/>
      <x:c r="S3" s="3"/>
      <x:c r="T3" s="3"/>
      <x:c r="U3" s="3"/>
      <x:c r="V3" s="3"/>
      <x:c r="W3" s="3"/>
      <x:c r="X3" s="3"/>
      <x:c r="Y3" s="3"/>
      <x:c r="Z3" s="3"/>
      <x:c r="AA3" s="3"/>
      <x:c r="AB3" s="3"/>
      <x:c r="AC3" s="3"/>
      <x:c r="AD3" s="3"/>
    </x:row>
    <x:row r="4" ht="25" customHeight="1">
      <x:c r="A4" s="7" t="str">
        <x:v>Amber: inputs. Pale green: formulas. Approval of an estimate does not convert it into measured data.</x:v>
      </x:c>
      <x:c r="B4" s="3"/>
      <x:c r="C4" s="3"/>
      <x:c r="D4" s="3"/>
      <x:c r="E4" s="3"/>
      <x:c r="F4" s="3"/>
      <x:c r="G4" s="3"/>
      <x:c r="H4" s="3"/>
      <x:c r="I4" s="3"/>
      <x:c r="J4" s="3"/>
      <x:c r="K4" s="3"/>
      <x:c r="L4" s="3"/>
      <x:c r="M4" s="3"/>
      <x:c r="N4" s="3"/>
      <x:c r="O4" s="3"/>
      <x:c r="P4" s="3"/>
      <x:c r="Q4" s="3"/>
      <x:c r="R4" s="3"/>
      <x:c r="S4" s="3"/>
      <x:c r="T4" s="3"/>
      <x:c r="U4" s="3"/>
      <x:c r="V4" s="3"/>
      <x:c r="W4" s="3"/>
      <x:c r="X4" s="3"/>
      <x:c r="Y4" s="3"/>
      <x:c r="Z4" s="3"/>
      <x:c r="AA4" s="3"/>
      <x:c r="AB4" s="3"/>
      <x:c r="AC4" s="3"/>
      <x:c r="AD4" s="3"/>
    </x:row>
    <x:row r="5" ht="25" customHeight="1">
      <x:c r="A5" s="3"/>
      <x:c r="B5" s="3"/>
      <x:c r="C5" s="3"/>
      <x:c r="D5" s="3"/>
      <x:c r="E5" s="3"/>
      <x:c r="F5" s="3"/>
      <x:c r="G5" s="3"/>
      <x:c r="H5" s="3"/>
      <x:c r="I5" s="3"/>
      <x:c r="J5" s="3"/>
      <x:c r="K5" s="3"/>
      <x:c r="L5" s="3"/>
      <x:c r="M5" s="3"/>
      <x:c r="N5" s="3"/>
      <x:c r="O5" s="3"/>
      <x:c r="P5" s="3"/>
      <x:c r="Q5" s="3"/>
      <x:c r="R5" s="3"/>
      <x:c r="S5" s="3"/>
      <x:c r="T5" s="3"/>
      <x:c r="U5" s="3"/>
      <x:c r="V5" s="3"/>
      <x:c r="W5" s="3"/>
      <x:c r="X5" s="3"/>
      <x:c r="Y5" s="3"/>
      <x:c r="Z5" s="3"/>
      <x:c r="AA5" s="3"/>
      <x:c r="AB5" s="3"/>
      <x:c r="AC5" s="3"/>
      <x:c r="AD5" s="3"/>
    </x:row>
    <x:row r="6" ht="34" customHeight="1">
      <x:c r="A6" s="3" t="str">
        <x:v>Programme / entity</x:v>
      </x:c>
      <x:c r="B6" s="9" t="str">
        <x:v>Fictional FY26 gap review</x:v>
      </x:c>
      <x:c r="C6" s="3"/>
      <x:c r="D6" s="3"/>
      <x:c r="E6" s="20" t="str">
        <x:v>Gap IDs entered</x:v>
      </x:c>
      <x:c r="F6" s="22" t="n">
        <x:f>COUNTA(A15:A74)</x:f>
        <x:v>5</x:v>
      </x:c>
      <x:c r="G6" s="3"/>
      <x:c r="H6" s="3"/>
      <x:c r="I6" s="3"/>
      <x:c r="J6" s="3"/>
      <x:c r="K6" s="3"/>
      <x:c r="L6" s="3"/>
      <x:c r="M6" s="3"/>
      <x:c r="N6" s="3"/>
      <x:c r="O6" s="3"/>
      <x:c r="P6" s="3"/>
      <x:c r="Q6" s="3"/>
      <x:c r="R6" s="3"/>
      <x:c r="S6" s="3"/>
      <x:c r="T6" s="3"/>
      <x:c r="U6" s="3"/>
      <x:c r="V6" s="3"/>
      <x:c r="W6" s="3"/>
      <x:c r="X6" s="3"/>
      <x:c r="Y6" s="3"/>
      <x:c r="Z6" s="3"/>
      <x:c r="AA6" s="3"/>
      <x:c r="AB6" s="3"/>
      <x:c r="AC6" s="3"/>
      <x:c r="AD6" s="3"/>
    </x:row>
    <x:row r="7" ht="34" customHeight="1">
      <x:c r="A7" s="3" t="str">
        <x:v>Period start</x:v>
      </x:c>
      <x:c r="B7" s="25" t="n">
        <x:v>45748</x:v>
      </x:c>
      <x:c r="C7" s="3"/>
      <x:c r="D7" s="3"/>
      <x:c r="E7" s="20" t="str">
        <x:v>Rows with input issues</x:v>
      </x:c>
      <x:c r="F7" s="22" t="n">
        <x:f>COUNTIFS(AA15:AA74,"Check: gap ID missing or untrimmed")+COUNTIFS(AA15:AA74,"Check: gap ID contains wildcard")+COUNTIFS(AA15:AA74,"Check: duplicate gap ID")+COUNTIFS(AA15:AA74,"Check: programme setup")+COUNTIFS(AA15:AA74,"Check: gap or recovery record missing")+COUNTIFS(AA15:AA74,"Check: gap type invalid")+COUNTIFS(AA15:AA74,"Check: method review invalid")+COUNTIFS(AA15:AA74,"Check: treatment decision invalid")+COUNTIFS(AA15:AA74,"Check: decision state invalid")+COUNTIFS(AA15:AA74,"Check: entered date invalid")+COUNTIFS(AA15:AA74,"Check: affected period invalid")+COUNTIFS(AA15:AA74,"Check: opened date missing or future")+COUNTIFS(AA15:AA74,"Check: decision or resolution chronology")+COUNTIFS(AA15:AA74,"Check: candidate value invalid")+COUNTIFS(AA15:AA74,"Check: candidate method or unit missing")+COUNTIFS(AA15:AA74,"Check: estimate value evidence or trigger missing")+COUNTIFS(AA15:AA74,"Check: approval record incomplete")+COUNTIFS(AA15:AA74,"Check: estimate method not supported")+COUNTIFS(AA15:AA74,"Check: recovered source missing")+COUNTIFS(AA15:AA74,"Check: resolution record inconsistent")+COUNTIFS(AA15:AA74,"Check: open action or due date missing")+COUNTIFS(AA15:AA74,"Check: numeric/date input error")</x:f>
        <x:v>0</x:v>
      </x:c>
      <x:c r="G7" s="3"/>
      <x:c r="H7" s="3"/>
      <x:c r="I7" s="3"/>
      <x:c r="J7" s="3"/>
      <x:c r="K7" s="3"/>
      <x:c r="L7" s="3"/>
      <x:c r="M7" s="3"/>
      <x:c r="N7" s="3"/>
      <x:c r="O7" s="3"/>
      <x:c r="P7" s="3"/>
      <x:c r="Q7" s="3"/>
      <x:c r="R7" s="3"/>
      <x:c r="S7" s="3"/>
      <x:c r="T7" s="3"/>
      <x:c r="U7" s="3"/>
      <x:c r="V7" s="3"/>
      <x:c r="W7" s="3"/>
      <x:c r="X7" s="3"/>
      <x:c r="Y7" s="3"/>
      <x:c r="Z7" s="3"/>
      <x:c r="AA7" s="3"/>
      <x:c r="AB7" s="3"/>
      <x:c r="AC7" s="3"/>
      <x:c r="AD7" s="3"/>
    </x:row>
    <x:row r="8" ht="34" customHeight="1">
      <x:c r="A8" s="3" t="str">
        <x:v>Period end</x:v>
      </x:c>
      <x:c r="B8" s="25" t="n">
        <x:v>46112</x:v>
      </x:c>
      <x:c r="C8" s="3"/>
      <x:c r="D8" s="3"/>
      <x:c r="E8" s="20" t="str">
        <x:v>Open gaps with valid records</x:v>
      </x:c>
      <x:c r="F8" s="22" t="n">
        <x:f>COUNT(AB15:AB74)</x:f>
        <x:v>3</x:v>
      </x:c>
      <x:c r="G8" s="3"/>
      <x:c r="H8" s="3"/>
      <x:c r="I8" s="3"/>
      <x:c r="J8" s="3"/>
      <x:c r="K8" s="3"/>
      <x:c r="L8" s="3"/>
      <x:c r="M8" s="3"/>
      <x:c r="N8" s="3"/>
      <x:c r="O8" s="3"/>
      <x:c r="P8" s="3"/>
      <x:c r="Q8" s="3"/>
      <x:c r="R8" s="3"/>
      <x:c r="S8" s="3"/>
      <x:c r="T8" s="3"/>
      <x:c r="U8" s="3"/>
      <x:c r="V8" s="3"/>
      <x:c r="W8" s="3"/>
      <x:c r="X8" s="3"/>
      <x:c r="Y8" s="3"/>
      <x:c r="Z8" s="3"/>
      <x:c r="AA8" s="3"/>
      <x:c r="AB8" s="3"/>
      <x:c r="AC8" s="3"/>
      <x:c r="AD8" s="3"/>
    </x:row>
    <x:row r="9" ht="34" customHeight="1">
      <x:c r="A9" s="3" t="str">
        <x:v>As-of date</x:v>
      </x:c>
      <x:c r="B9" s="25" t="n">
        <x:v>46132</x:v>
      </x:c>
      <x:c r="C9" s="3"/>
      <x:c r="D9" s="3"/>
      <x:c r="E9" s="20" t="str">
        <x:v>Approved estimates shown</x:v>
      </x:c>
      <x:c r="F9" s="22" t="n">
        <x:f>COUNT(AD15:AD74)</x:f>
        <x:v>2</x:v>
      </x:c>
      <x:c r="G9" s="3"/>
      <x:c r="H9" s="3"/>
      <x:c r="I9" s="3"/>
      <x:c r="J9" s="3"/>
      <x:c r="K9" s="3"/>
      <x:c r="L9" s="3"/>
      <x:c r="M9" s="3"/>
      <x:c r="N9" s="3"/>
      <x:c r="O9" s="3"/>
      <x:c r="P9" s="3"/>
      <x:c r="Q9" s="3"/>
      <x:c r="R9" s="3"/>
      <x:c r="S9" s="3"/>
      <x:c r="T9" s="3"/>
      <x:c r="U9" s="3"/>
      <x:c r="V9" s="3"/>
      <x:c r="W9" s="3"/>
      <x:c r="X9" s="3"/>
      <x:c r="Y9" s="3"/>
      <x:c r="Z9" s="3"/>
      <x:c r="AA9" s="3"/>
      <x:c r="AB9" s="3"/>
      <x:c r="AC9" s="3"/>
      <x:c r="AD9" s="3"/>
    </x:row>
    <x:row r="10" ht="25" customHeight="1">
      <x:c r="A10" s="3"/>
      <x:c r="B10" s="3"/>
      <x:c r="C10" s="3"/>
      <x:c r="D10" s="3"/>
      <x:c r="E10" s="20" t="str">
        <x:v>Resolved with actual evidence</x:v>
      </x:c>
      <x:c r="F10" s="22" t="n">
        <x:f>COUNTIFS(AC15:AC74,"Resolved with actual evidence")</x:f>
        <x:v>1</x:v>
      </x:c>
      <x:c r="G10" s="3"/>
      <x:c r="H10" s="3"/>
      <x:c r="I10" s="3"/>
      <x:c r="J10" s="3"/>
      <x:c r="K10" s="3"/>
      <x:c r="L10" s="3"/>
      <x:c r="M10" s="3"/>
      <x:c r="N10" s="3"/>
      <x:c r="O10" s="3"/>
      <x:c r="P10" s="3"/>
      <x:c r="Q10" s="3"/>
      <x:c r="R10" s="3"/>
      <x:c r="S10" s="3"/>
      <x:c r="T10" s="3"/>
      <x:c r="U10" s="3"/>
      <x:c r="V10" s="3"/>
      <x:c r="W10" s="3"/>
      <x:c r="X10" s="3"/>
      <x:c r="Y10" s="3"/>
      <x:c r="Z10" s="3"/>
      <x:c r="AA10" s="3"/>
      <x:c r="AB10" s="3"/>
      <x:c r="AC10" s="3"/>
      <x:c r="AD10" s="3"/>
    </x:row>
    <x:row r="11" ht="25" customHeight="1">
      <x:c r="A11" s="7" t="str">
        <x:v>Numeric inputs: paste values only; preserve General base format. Dates: use =DATE(year,month,day) or paste serial values. See Read me.</x:v>
      </x:c>
      <x:c r="B11" s="3"/>
      <x:c r="C11" s="3"/>
      <x:c r="D11" s="3"/>
      <x:c r="E11" s="3"/>
      <x:c r="F11" s="3"/>
      <x:c r="G11" s="3"/>
      <x:c r="H11" s="3"/>
      <x:c r="I11" s="3"/>
      <x:c r="J11" s="3"/>
      <x:c r="K11" s="3"/>
      <x:c r="L11" s="3"/>
      <x:c r="M11" s="3"/>
      <x:c r="N11" s="3"/>
      <x:c r="O11" s="3"/>
      <x:c r="P11" s="3"/>
      <x:c r="Q11" s="3"/>
      <x:c r="R11" s="3"/>
      <x:c r="S11" s="3"/>
      <x:c r="T11" s="3"/>
      <x:c r="U11" s="3"/>
      <x:c r="V11" s="3"/>
      <x:c r="W11" s="3"/>
      <x:c r="X11" s="3"/>
      <x:c r="Y11" s="3"/>
      <x:c r="Z11" s="3"/>
      <x:c r="AA11" s="3"/>
      <x:c r="AB11" s="3"/>
      <x:c r="AC11" s="3"/>
      <x:c r="AD11" s="3"/>
    </x:row>
    <x:row r="12" ht="25" customHeight="1">
      <x:c r="A12" s="7" t="str">
        <x:v>No estimate is selected or calculated here. Missing data, an evidenced zero, an estimate and N.A. remain different states.</x:v>
      </x:c>
      <x:c r="B12" s="3"/>
      <x:c r="C12" s="3"/>
      <x:c r="D12" s="3"/>
      <x:c r="E12" s="3"/>
      <x:c r="F12" s="3"/>
      <x:c r="G12" s="3"/>
      <x:c r="H12" s="3"/>
      <x:c r="I12" s="3"/>
      <x:c r="J12" s="3"/>
      <x:c r="K12" s="3"/>
      <x:c r="L12" s="3"/>
      <x:c r="M12" s="3"/>
      <x:c r="N12" s="3"/>
      <x:c r="O12" s="3"/>
      <x:c r="P12" s="3"/>
      <x:c r="Q12" s="3"/>
      <x:c r="R12" s="3"/>
      <x:c r="S12" s="3"/>
      <x:c r="T12" s="3"/>
      <x:c r="U12" s="3"/>
      <x:c r="V12" s="3"/>
      <x:c r="W12" s="3"/>
      <x:c r="X12" s="3"/>
      <x:c r="Y12" s="3"/>
      <x:c r="Z12" s="3"/>
      <x:c r="AA12" s="3"/>
      <x:c r="AB12" s="3"/>
      <x:c r="AC12" s="3"/>
      <x:c r="AD12" s="3"/>
    </x:row>
    <x:row r="13" ht="25" customHeight="1">
      <x:c r="A13" s="3"/>
      <x:c r="B13" s="3"/>
      <x:c r="C13" s="3"/>
      <x:c r="D13" s="3"/>
      <x:c r="E13" s="3"/>
      <x:c r="F13" s="3"/>
      <x:c r="G13" s="3"/>
      <x:c r="H13" s="3"/>
      <x:c r="I13" s="3"/>
      <x:c r="J13" s="3"/>
      <x:c r="K13" s="3"/>
      <x:c r="L13" s="3"/>
      <x:c r="M13" s="3"/>
      <x:c r="N13" s="3"/>
      <x:c r="O13" s="3"/>
      <x:c r="P13" s="3"/>
      <x:c r="Q13" s="3"/>
      <x:c r="R13" s="3"/>
      <x:c r="S13" s="3"/>
      <x:c r="T13" s="3"/>
      <x:c r="U13" s="3"/>
      <x:c r="V13" s="3"/>
      <x:c r="W13" s="3"/>
      <x:c r="X13" s="3"/>
      <x:c r="Y13" s="3"/>
      <x:c r="Z13" s="3"/>
      <x:c r="AA13" s="3"/>
      <x:c r="AB13" s="3"/>
      <x:c r="AC13" s="3"/>
      <x:c r="AD13" s="3"/>
    </x:row>
    <x:row r="14" ht="50" customHeight="1">
      <x:c r="A14" s="14" t="str">
        <x:v>Gap ID</x:v>
      </x:c>
      <x:c r="B14" s="14" t="str">
        <x:v>Metric / missing item</x:v>
      </x:c>
      <x:c r="C14" s="14" t="str">
        <x:v>Entity / site boundary</x:v>
      </x:c>
      <x:c r="D14" s="14" t="str">
        <x:v>Gap type</x:v>
      </x:c>
      <x:c r="E14" s="14" t="str">
        <x:v>Period start</x:v>
      </x:c>
      <x:c r="F14" s="14" t="str">
        <x:v>Period end</x:v>
      </x:c>
      <x:c r="G14" s="14" t="str">
        <x:v>Opened on</x:v>
      </x:c>
      <x:c r="H14" s="14" t="str">
        <x:v>Owner role</x:v>
      </x:c>
      <x:c r="I14" s="14" t="str">
        <x:v>Recovery attempts / outcome</x:v>
      </x:c>
      <x:c r="J14" s="14" t="str">
        <x:v>Available evidence / locator</x:v>
      </x:c>
      <x:c r="K14" s="14" t="str">
        <x:v>Candidate estimate value</x:v>
      </x:c>
      <x:c r="L14" s="14" t="str">
        <x:v>Candidate unit</x:v>
      </x:c>
      <x:c r="M14" s="14" t="str">
        <x:v>Proposed method / calculation</x:v>
      </x:c>
      <x:c r="N14" s="14" t="str">
        <x:v>Method review</x:v>
      </x:c>
      <x:c r="O14" s="14" t="str">
        <x:v>Suitability basis / limitations</x:v>
      </x:c>
      <x:c r="P14" s="14" t="str">
        <x:v>Treatment decision</x:v>
      </x:c>
      <x:c r="Q14" s="14" t="str">
        <x:v>Decision state</x:v>
      </x:c>
      <x:c r="R14" s="14" t="str">
        <x:v>Reviewer role</x:v>
      </x:c>
      <x:c r="S14" s="14" t="str">
        <x:v>Decision on</x:v>
      </x:c>
      <x:c r="T14" s="14" t="str">
        <x:v>Decision reference</x:v>
      </x:c>
      <x:c r="U14" s="14" t="str">
        <x:v>Reporting / disclosure treatment</x:v>
      </x:c>
      <x:c r="V14" s="14" t="str">
        <x:v>Next action</x:v>
      </x:c>
      <x:c r="W14" s="14" t="str">
        <x:v>Next action due</x:v>
      </x:c>
      <x:c r="X14" s="14" t="str">
        <x:v>Replacement / revisit trigger</x:v>
      </x:c>
      <x:c r="Y14" s="14" t="str">
        <x:v>Resolution evidence reference</x:v>
      </x:c>
      <x:c r="Z14" s="14" t="str">
        <x:v>Resolved on</x:v>
      </x:c>
      <x:c r="AA14" s="14" t="str">
        <x:v>Input check</x:v>
      </x:c>
      <x:c r="AB14" s="14" t="str">
        <x:v>Open age (calendar days)</x:v>
      </x:c>
      <x:c r="AC14" s="14" t="str">
        <x:v>Treatment position</x:v>
      </x:c>
      <x:c r="AD14" s="14" t="str">
        <x:v>Approved estimate value</x:v>
      </x:c>
    </x:row>
    <x:row r="15" ht="88" customHeight="1">
      <x:c r="A15" s="9" t="str">
        <x:v>EX-G01</x:v>
      </x:c>
      <x:c r="B15" s="9" t="str">
        <x:v>Fictional fuel evidence gap</x:v>
      </x:c>
      <x:c r="C15" s="9" t="str">
        <x:v>Fictional generator A</x:v>
      </x:c>
      <x:c r="D15" s="9" t="str">
        <x:v>Missing record</x:v>
      </x:c>
      <x:c r="E15" s="25" t="n">
        <x:v>46082</x:v>
      </x:c>
      <x:c r="F15" s="25" t="n">
        <x:v>46086</x:v>
      </x:c>
      <x:c r="G15" s="25" t="n">
        <x:v>46113</x:v>
      </x:c>
      <x:c r="H15" s="9" t="str">
        <x:v>Fictional operations owner</x:v>
      </x:c>
      <x:c r="I15" s="9" t="str">
        <x:v>Asked maintenance for a duplicate source log; recovery remains open.</x:v>
      </x:c>
      <x:c r="J15" s="9" t="str">
        <x:v>FICTIONAL source memo EX-G01</x:v>
      </x:c>
      <x:c r="K15" s="25"/>
      <x:c r="L15" s="9"/>
      <x:c r="M15" s="9"/>
      <x:c r="N15" s="9" t="str">
        <x:v>Not assessed</x:v>
      </x:c>
      <x:c r="O15" s="9"/>
      <x:c r="P15" s="9" t="str">
        <x:v>Recover records</x:v>
      </x:c>
      <x:c r="Q15" s="9" t="str">
        <x:v>Pending</x:v>
      </x:c>
      <x:c r="R15" s="9"/>
      <x:c r="S15" s="25"/>
      <x:c r="T15" s="9"/>
      <x:c r="U15" s="9"/>
      <x:c r="V15" s="9" t="str">
        <x:v>Follow the recorded recovery / review action</x:v>
      </x:c>
      <x:c r="W15" s="25" t="n">
        <x:v>46137</x:v>
      </x:c>
      <x:c r="X15" s="9"/>
      <x:c r="Y15" s="9"/>
      <x:c r="Z15" s="25"/>
      <x:c r="AA15" s="17" t="str">
        <x:f>IF(COUNTA(A15:Z15)=0,"",IF(OR(ISERROR($B$7),ISERROR($B$8),ISERROR($B$9),ISERROR(E15),ISERROR(F15),ISERROR(G15),ISERROR(S15),ISERROR(W15),ISERROR(Z15),ISERROR(K15)),"Check: numeric/date input error",IF(OR(LEN(TRIM(A15&amp;""))=0,NOT(ISTEXT(A15)),NOT(EXACT(A15,TRIM(A15)))),"Check: gap ID missing or untrimmed",IF(OR(ISNUMBER(FIND("*",A15)),ISNUMBER(FIND("?",A15)),ISNUMBER(FIND("~",A15))),"Check: gap ID contains wildcard",IF(COUNTIFS($A$15:$A$74,A15)&gt;1,"Check: duplicate gap ID",IF(OR(LEN(TRIM($B$6&amp;""))=0,NOT(IF(AND(ISNUMBER($B$7),NOT(ISLOGICAL($B$7))),AND($B$7&gt;=1,$B$7&lt;=2958465,MOD($B$7,1)=0),FALSE)),NOT(IF(AND(ISNUMBER($B$8),NOT(ISLOGICAL($B$8))),AND($B$8&gt;=1,$B$8&lt;=2958465,MOD($B$8,1)=0),FALSE)),NOT(IF(AND(ISNUMBER($B$9),NOT(ISLOGICAL($B$9))),AND($B$9&gt;=1,$B$9&lt;=2958465,MOD($B$9,1)=0),FALSE)),$B$7&gt;$B$8),"Check: programme setup",IF(OR(LEN(TRIM(B15&amp;""))=0,LEN(TRIM(C15&amp;""))=0,LEN(TRIM(H15&amp;""))=0,LEN(TRIM(I15&amp;""))=0),"Check: gap or recovery record missing",IF(NOT(OR(EXACT(D15,"Missing record"),EXACT(D15,"Missing value"),EXACT(D15,"Partial coverage"))),"Check: gap type invalid",IF(NOT(OR(EXACT(N15,"Not assessed"),EXACT(N15,"Supported"),EXACT(N15,"Not supported"))),"Check: method review invalid",IF(NOT(OR(EXACT(P15,"Recover records"),EXACT(P15,"Use estimate"),EXACT(P15,"Disclose gap"),EXACT(P15,"Not applicable"),EXACT(P15,"Reject estimate"),EXACT(P15,"Recovered actual"))),"Check: treatment decision invalid",IF(NOT(OR(EXACT(Q15,"Pending"),EXACT(Q15,"Approved"))),"Check: decision state invalid",IF(OR(AND(LEN(E15&amp;"")&gt;0,NOT(IF(AND(ISNUMBER(E15),NOT(ISLOGICAL(E15))),AND(E15&gt;=1,E15&lt;=2958465,MOD(E15,1)=0),FALSE))),AND(LEN(F15&amp;"")&gt;0,NOT(IF(AND(ISNUMBER(F15),NOT(ISLOGICAL(F15))),AND(F15&gt;=1,F15&lt;=2958465,MOD(F15,1)=0),FALSE))),AND(LEN(G15&amp;"")&gt;0,NOT(IF(AND(ISNUMBER(G15),NOT(ISLOGICAL(G15))),AND(G15&gt;=1,G15&lt;=2958465,MOD(G15,1)=0),FALSE))),AND(LEN(S15&amp;"")&gt;0,NOT(IF(AND(ISNUMBER(S15),NOT(ISLOGICAL(S15))),AND(S15&gt;=1,S15&lt;=2958465,MOD(S15,1)=0),FALSE))),AND(LEN(W15&amp;"")&gt;0,NOT(IF(AND(ISNUMBER(W15),NOT(ISLOGICAL(W15))),AND(W15&gt;=1,W15&lt;=2958465,MOD(W15,1)=0),FALSE))),AND(LEN(Z15&amp;"")&gt;0,NOT(IF(AND(ISNUMBER(Z15),NOT(ISLOGICAL(Z15))),AND(Z15&gt;=1,Z15&lt;=2958465,MOD(Z15,1)=0),FALSE)))),"Check: entered date invalid",IF(OR(LEN(E15&amp;"")=0,LEN(F15&amp;"")=0,E15&gt;F15,E15&lt;$B$7,F15&gt;$B$8),"Check: affected period invalid",IF(OR(LEN(G15&amp;"")=0,G15&gt;$B$9),"Check: opened date missing or future",IF(OR(AND(LEN(S15&amp;"")&gt;0,OR(S15&lt;G15,S15&gt;$B$9)),AND(LEN(Z15&amp;"")&gt;0,OR(Z15&lt;G15,Z15&gt;$B$9))),"Check: decision or resolution chronology",IF(AND(LEN(K15&amp;"")&gt;0,NOT(IF(AND(ISNUMBER(K15),NOT(ISLOGICAL(K15))),ABS(K15)&lt;=1000000000000,FALSE))),"Check: candidate value invalid",IF(AND(OR(LEN(K15&amp;"")&gt;0,EXACT(P15,"Use estimate"),EXACT(P15,"Reject estimate")),OR(LEN(TRIM(L15&amp;""))=0,NOT(EXACT(L15,TRIM(L15))),LEN(TRIM(M15&amp;""))=0,LEN(TRIM(O15&amp;""))=0)),"Check: candidate method or unit missing",IF(AND(EXACT(P15,"Use estimate"),OR(LEN(K15&amp;"")=0,LEN(TRIM(J15&amp;""))=0,LEN(TRIM(X15&amp;""))=0)),"Check: estimate value evidence or trigger missing",IF(AND(EXACT(Q15,"Approved"),OR(LEN(TRIM(R15&amp;""))=0,LEN(S15&amp;"")=0,LEN(TRIM(T15&amp;""))=0,LEN(TRIM(U15&amp;""))=0)),"Check: approval record incomplete",IF(AND(EXACT(Q15,"Approved"),EXACT(P15,"Use estimate"),NOT(EXACT(N15,"Supported"))),"Check: estimate method not supported",IF(AND(EXACT(Q15,"Approved"),EXACT(P15,"Recovered actual"),LEN(TRIM(Y15&amp;""))=0),"Check: recovered source missing",IF(AND(LEN(Z15&amp;"")&gt;0,OR(NOT(EXACT(Q15,"Approved")),NOT(OR(EXACT(P15,"Use estimate"),EXACT(P15,"Disclose gap"),EXACT(P15,"Not applicable"),EXACT(P15,"Recovered actual"))),LEN(TRIM(Y15&amp;""))=0,LEN(S15&amp;"")=0,Z15&lt;S15)),"Check: resolution record inconsistent",IF(AND(LEN(Z15&amp;"")=0,OR(LEN(TRIM(V15&amp;""))=0,LEN(W15&amp;"")=0)),"Check: open action or due date missing","Recorded")))))))))))))))))))))))</x:f>
        <x:v>Recorded</x:v>
      </x:c>
      <x:c r="AB15" s="17" t="n">
        <x:f>IF(AA15="Recorded",IF(AND(AA15="Recorded",LEN(Z15&amp;"")=0),$B$9-G15,""),"")</x:f>
        <x:v>19</x:v>
      </x:c>
      <x:c r="AC15" s="17" t="str">
        <x:f>IF(LEN(AA15&amp;"")=0,"",IF(AA15&lt;&gt;"Recorded","Check: resolve input issue",IF(NOT(EXACT(Q15,"Approved")),"Decision pending",IF(LEN(Z15&amp;"")&gt;0,IF(EXACT(P15,"Use estimate"),"Resolved using estimate",IF(EXACT(P15,"Recovered actual"),"Resolved with actual evidence",IF(EXACT(P15,"Not applicable"),"N.A. decision recorded","Gap disclosure recorded"))),IF(EXACT(P15,"Use estimate"),"Estimate approved; action open",IF(EXACT(P15,"Reject estimate"),"Estimate rejected; gap open",IF(EXACT(P15,"Recover records"),"Recovery action open","Approved decision; action open")))))))</x:f>
        <x:v>Decision pending</x:v>
      </x:c>
      <x:c r="AD15" s="19" t="str">
        <x:f>IF(AA15="Recorded",IF(AND(AA15="Recorded",EXACT(Q15,"Approved"),EXACT(P15,"Use estimate")),K15,""),"")</x:f>
      </x:c>
    </x:row>
    <x:row r="16" ht="88" customHeight="1">
      <x:c r="A16" s="9" t="str">
        <x:v>EX-G02</x:v>
      </x:c>
      <x:c r="B16" s="9" t="str">
        <x:v>Fictional fuel evidence gap</x:v>
      </x:c>
      <x:c r="C16" s="9" t="str">
        <x:v>Fictional generator B</x:v>
      </x:c>
      <x:c r="D16" s="9" t="str">
        <x:v>Missing record</x:v>
      </x:c>
      <x:c r="E16" s="25" t="n">
        <x:v>46082</x:v>
      </x:c>
      <x:c r="F16" s="25" t="n">
        <x:v>46086</x:v>
      </x:c>
      <x:c r="G16" s="25" t="n">
        <x:v>46113</x:v>
      </x:c>
      <x:c r="H16" s="9" t="str">
        <x:v>Fictional operations owner</x:v>
      </x:c>
      <x:c r="I16" s="9" t="str">
        <x:v>Asked records owner and examined alternative records</x:v>
      </x:c>
      <x:c r="J16" s="9" t="str">
        <x:v>FICTIONAL runtime log EG02: 40 h; matched-load reference test: 12 litre/h.</x:v>
      </x:c>
      <x:c r="K16" s="25" t="n">
        <x:v>480</x:v>
      </x:c>
      <x:c r="L16" s="9" t="str">
        <x:v>litre</x:v>
      </x:c>
      <x:c r="M16" s="9" t="str">
        <x:v>40 h × 12 litre/h = 480 litre; fictional working EG02.</x:v>
      </x:c>
      <x:c r="N16" s="9" t="str">
        <x:v>Supported</x:v>
      </x:c>
      <x:c r="O16" s="9" t="str">
        <x:v>Fictional reviewer confirms matched equipment/load and a permitted teaching method. No real suitability or uncertainty assessment is implied.</x:v>
      </x:c>
      <x:c r="P16" s="9" t="str">
        <x:v>Use estimate</x:v>
      </x:c>
      <x:c r="Q16" s="9" t="str">
        <x:v>Approved</x:v>
      </x:c>
      <x:c r="R16" s="9" t="str">
        <x:v>Fictional reviewer</x:v>
      </x:c>
      <x:c r="S16" s="25" t="n">
        <x:v>46122</x:v>
      </x:c>
      <x:c r="T16" s="9" t="str">
        <x:v>FICTIONAL decision EX-G02</x:v>
      </x:c>
      <x:c r="U16" s="9" t="str">
        <x:v>FICTIONAL report treatment note EX-G02</x:v>
      </x:c>
      <x:c r="V16" s="9"/>
      <x:c r="W16" s="25"/>
      <x:c r="X16" s="9" t="str">
        <x:v>Revisit when actual records become available</x:v>
      </x:c>
      <x:c r="Y16" s="9" t="str">
        <x:v>FICTIONAL resolution source EX-G02</x:v>
      </x:c>
      <x:c r="Z16" s="25" t="n">
        <x:v>46124</x:v>
      </x:c>
      <x:c r="AA16" s="17" t="str">
        <x:f>IF(COUNTA(A16:Z16)=0,"",IF(OR(ISERROR($B$7),ISERROR($B$8),ISERROR($B$9),ISERROR(E16),ISERROR(F16),ISERROR(G16),ISERROR(S16),ISERROR(W16),ISERROR(Z16),ISERROR(K16)),"Check: numeric/date input error",IF(OR(LEN(TRIM(A16&amp;""))=0,NOT(ISTEXT(A16)),NOT(EXACT(A16,TRIM(A16)))),"Check: gap ID missing or untrimmed",IF(OR(ISNUMBER(FIND("*",A16)),ISNUMBER(FIND("?",A16)),ISNUMBER(FIND("~",A16))),"Check: gap ID contains wildcard",IF(COUNTIFS($A$15:$A$74,A16)&gt;1,"Check: duplicate gap ID",IF(OR(LEN(TRIM($B$6&amp;""))=0,NOT(IF(AND(ISNUMBER($B$7),NOT(ISLOGICAL($B$7))),AND($B$7&gt;=1,$B$7&lt;=2958465,MOD($B$7,1)=0),FALSE)),NOT(IF(AND(ISNUMBER($B$8),NOT(ISLOGICAL($B$8))),AND($B$8&gt;=1,$B$8&lt;=2958465,MOD($B$8,1)=0),FALSE)),NOT(IF(AND(ISNUMBER($B$9),NOT(ISLOGICAL($B$9))),AND($B$9&gt;=1,$B$9&lt;=2958465,MOD($B$9,1)=0),FALSE)),$B$7&gt;$B$8),"Check: programme setup",IF(OR(LEN(TRIM(B16&amp;""))=0,LEN(TRIM(C16&amp;""))=0,LEN(TRIM(H16&amp;""))=0,LEN(TRIM(I16&amp;""))=0),"Check: gap or recovery record missing",IF(NOT(OR(EXACT(D16,"Missing record"),EXACT(D16,"Missing value"),EXACT(D16,"Partial coverage"))),"Check: gap type invalid",IF(NOT(OR(EXACT(N16,"Not assessed"),EXACT(N16,"Supported"),EXACT(N16,"Not supported"))),"Check: method review invalid",IF(NOT(OR(EXACT(P16,"Recover records"),EXACT(P16,"Use estimate"),EXACT(P16,"Disclose gap"),EXACT(P16,"Not applicable"),EXACT(P16,"Reject estimate"),EXACT(P16,"Recovered actual"))),"Check: treatment decision invalid",IF(NOT(OR(EXACT(Q16,"Pending"),EXACT(Q16,"Approved"))),"Check: decision state invalid",IF(OR(AND(LEN(E16&amp;"")&gt;0,NOT(IF(AND(ISNUMBER(E16),NOT(ISLOGICAL(E16))),AND(E16&gt;=1,E16&lt;=2958465,MOD(E16,1)=0),FALSE))),AND(LEN(F16&amp;"")&gt;0,NOT(IF(AND(ISNUMBER(F16),NOT(ISLOGICAL(F16))),AND(F16&gt;=1,F16&lt;=2958465,MOD(F16,1)=0),FALSE))),AND(LEN(G16&amp;"")&gt;0,NOT(IF(AND(ISNUMBER(G16),NOT(ISLOGICAL(G16))),AND(G16&gt;=1,G16&lt;=2958465,MOD(G16,1)=0),FALSE))),AND(LEN(S16&amp;"")&gt;0,NOT(IF(AND(ISNUMBER(S16),NOT(ISLOGICAL(S16))),AND(S16&gt;=1,S16&lt;=2958465,MOD(S16,1)=0),FALSE))),AND(LEN(W16&amp;"")&gt;0,NOT(IF(AND(ISNUMBER(W16),NOT(ISLOGICAL(W16))),AND(W16&gt;=1,W16&lt;=2958465,MOD(W16,1)=0),FALSE))),AND(LEN(Z16&amp;"")&gt;0,NOT(IF(AND(ISNUMBER(Z16),NOT(ISLOGICAL(Z16))),AND(Z16&gt;=1,Z16&lt;=2958465,MOD(Z16,1)=0),FALSE)))),"Check: entered date invalid",IF(OR(LEN(E16&amp;"")=0,LEN(F16&amp;"")=0,E16&gt;F16,E16&lt;$B$7,F16&gt;$B$8),"Check: affected period invalid",IF(OR(LEN(G16&amp;"")=0,G16&gt;$B$9),"Check: opened date missing or future",IF(OR(AND(LEN(S16&amp;"")&gt;0,OR(S16&lt;G16,S16&gt;$B$9)),AND(LEN(Z16&amp;"")&gt;0,OR(Z16&lt;G16,Z16&gt;$B$9))),"Check: decision or resolution chronology",IF(AND(LEN(K16&amp;"")&gt;0,NOT(IF(AND(ISNUMBER(K16),NOT(ISLOGICAL(K16))),ABS(K16)&lt;=1000000000000,FALSE))),"Check: candidate value invalid",IF(AND(OR(LEN(K16&amp;"")&gt;0,EXACT(P16,"Use estimate"),EXACT(P16,"Reject estimate")),OR(LEN(TRIM(L16&amp;""))=0,NOT(EXACT(L16,TRIM(L16))),LEN(TRIM(M16&amp;""))=0,LEN(TRIM(O16&amp;""))=0)),"Check: candidate method or unit missing",IF(AND(EXACT(P16,"Use estimate"),OR(LEN(K16&amp;"")=0,LEN(TRIM(J16&amp;""))=0,LEN(TRIM(X16&amp;""))=0)),"Check: estimate value evidence or trigger missing",IF(AND(EXACT(Q16,"Approved"),OR(LEN(TRIM(R16&amp;""))=0,LEN(S16&amp;"")=0,LEN(TRIM(T16&amp;""))=0,LEN(TRIM(U16&amp;""))=0)),"Check: approval record incomplete",IF(AND(EXACT(Q16,"Approved"),EXACT(P16,"Use estimate"),NOT(EXACT(N16,"Supported"))),"Check: estimate method not supported",IF(AND(EXACT(Q16,"Approved"),EXACT(P16,"Recovered actual"),LEN(TRIM(Y16&amp;""))=0),"Check: recovered source missing",IF(AND(LEN(Z16&amp;"")&gt;0,OR(NOT(EXACT(Q16,"Approved")),NOT(OR(EXACT(P16,"Use estimate"),EXACT(P16,"Disclose gap"),EXACT(P16,"Not applicable"),EXACT(P16,"Recovered actual"))),LEN(TRIM(Y16&amp;""))=0,LEN(S16&amp;"")=0,Z16&lt;S16)),"Check: resolution record inconsistent",IF(AND(LEN(Z16&amp;"")=0,OR(LEN(TRIM(V16&amp;""))=0,LEN(W16&amp;"")=0)),"Check: open action or due date missing","Recorded")))))))))))))))))))))))</x:f>
        <x:v>Recorded</x:v>
      </x:c>
      <x:c r="AB16" s="17" t="str">
        <x:f>IF(AA16="Recorded",IF(AND(AA16="Recorded",LEN(Z16&amp;"")=0),$B$9-G16,""),"")</x:f>
      </x:c>
      <x:c r="AC16" s="17" t="str">
        <x:f>IF(LEN(AA16&amp;"")=0,"",IF(AA16&lt;&gt;"Recorded","Check: resolve input issue",IF(NOT(EXACT(Q16,"Approved")),"Decision pending",IF(LEN(Z16&amp;"")&gt;0,IF(EXACT(P16,"Use estimate"),"Resolved using estimate",IF(EXACT(P16,"Recovered actual"),"Resolved with actual evidence",IF(EXACT(P16,"Not applicable"),"N.A. decision recorded","Gap disclosure recorded"))),IF(EXACT(P16,"Use estimate"),"Estimate approved; action open",IF(EXACT(P16,"Reject estimate"),"Estimate rejected; gap open",IF(EXACT(P16,"Recover records"),"Recovery action open","Approved decision; action open")))))))</x:f>
        <x:v>Resolved using estimate</x:v>
      </x:c>
      <x:c r="AD16" s="19" t="n">
        <x:f>IF(AA16="Recorded",IF(AND(AA16="Recorded",EXACT(Q16,"Approved"),EXACT(P16,"Use estimate")),K16,""),"")</x:f>
        <x:v>480</x:v>
      </x:c>
    </x:row>
    <x:row r="17" ht="88" customHeight="1">
      <x:c r="A17" s="9" t="str">
        <x:v>EX-G03</x:v>
      </x:c>
      <x:c r="B17" s="9" t="str">
        <x:v>Fictional fuel evidence gap</x:v>
      </x:c>
      <x:c r="C17" s="9" t="str">
        <x:v>Fictional generator C</x:v>
      </x:c>
      <x:c r="D17" s="9" t="str">
        <x:v>Missing record</x:v>
      </x:c>
      <x:c r="E17" s="25" t="n">
        <x:v>46082</x:v>
      </x:c>
      <x:c r="F17" s="25" t="n">
        <x:v>46086</x:v>
      </x:c>
      <x:c r="G17" s="25" t="n">
        <x:v>46113</x:v>
      </x:c>
      <x:c r="H17" s="9" t="str">
        <x:v>Fictional operations owner</x:v>
      </x:c>
      <x:c r="I17" s="9" t="str">
        <x:v>Asked records owner and examined alternative records</x:v>
      </x:c>
      <x:c r="J17" s="9" t="str">
        <x:v>FICTIONAL runtime: 40 h. Reference rates: 12 and 20 litre/h at different loads.</x:v>
      </x:c>
      <x:c r="K17" s="25" t="n">
        <x:v>640</x:v>
      </x:c>
      <x:c r="L17" s="9" t="str">
        <x:v>litre</x:v>
      </x:c>
      <x:c r="M17" s="9" t="str">
        <x:v>Rejected midpoint proposal: 40 × ((12 + 20) / 2) = 640 litre.</x:v>
      </x:c>
      <x:c r="N17" s="9" t="str">
        <x:v>Not supported</x:v>
      </x:c>
      <x:c r="O17" s="9" t="str">
        <x:v>Gap-period load is unknown; no evidence supports the midpoint. Keep the estimate rejected and recover other records.</x:v>
      </x:c>
      <x:c r="P17" s="9" t="str">
        <x:v>Reject estimate</x:v>
      </x:c>
      <x:c r="Q17" s="9" t="str">
        <x:v>Approved</x:v>
      </x:c>
      <x:c r="R17" s="9" t="str">
        <x:v>Fictional reviewer</x:v>
      </x:c>
      <x:c r="S17" s="25" t="n">
        <x:v>46122</x:v>
      </x:c>
      <x:c r="T17" s="9" t="str">
        <x:v>FICTIONAL decision EX-G03</x:v>
      </x:c>
      <x:c r="U17" s="9" t="str">
        <x:v>FICTIONAL report treatment note EX-G03</x:v>
      </x:c>
      <x:c r="V17" s="9" t="str">
        <x:v>Follow the recorded recovery / review action</x:v>
      </x:c>
      <x:c r="W17" s="25" t="n">
        <x:v>46137</x:v>
      </x:c>
      <x:c r="X17" s="9"/>
      <x:c r="Y17" s="9"/>
      <x:c r="Z17" s="25"/>
      <x:c r="AA17" s="17" t="str">
        <x:f>IF(COUNTA(A17:Z17)=0,"",IF(OR(ISERROR($B$7),ISERROR($B$8),ISERROR($B$9),ISERROR(E17),ISERROR(F17),ISERROR(G17),ISERROR(S17),ISERROR(W17),ISERROR(Z17),ISERROR(K17)),"Check: numeric/date input error",IF(OR(LEN(TRIM(A17&amp;""))=0,NOT(ISTEXT(A17)),NOT(EXACT(A17,TRIM(A17)))),"Check: gap ID missing or untrimmed",IF(OR(ISNUMBER(FIND("*",A17)),ISNUMBER(FIND("?",A17)),ISNUMBER(FIND("~",A17))),"Check: gap ID contains wildcard",IF(COUNTIFS($A$15:$A$74,A17)&gt;1,"Check: duplicate gap ID",IF(OR(LEN(TRIM($B$6&amp;""))=0,NOT(IF(AND(ISNUMBER($B$7),NOT(ISLOGICAL($B$7))),AND($B$7&gt;=1,$B$7&lt;=2958465,MOD($B$7,1)=0),FALSE)),NOT(IF(AND(ISNUMBER($B$8),NOT(ISLOGICAL($B$8))),AND($B$8&gt;=1,$B$8&lt;=2958465,MOD($B$8,1)=0),FALSE)),NOT(IF(AND(ISNUMBER($B$9),NOT(ISLOGICAL($B$9))),AND($B$9&gt;=1,$B$9&lt;=2958465,MOD($B$9,1)=0),FALSE)),$B$7&gt;$B$8),"Check: programme setup",IF(OR(LEN(TRIM(B17&amp;""))=0,LEN(TRIM(C17&amp;""))=0,LEN(TRIM(H17&amp;""))=0,LEN(TRIM(I17&amp;""))=0),"Check: gap or recovery record missing",IF(NOT(OR(EXACT(D17,"Missing record"),EXACT(D17,"Missing value"),EXACT(D17,"Partial coverage"))),"Check: gap type invalid",IF(NOT(OR(EXACT(N17,"Not assessed"),EXACT(N17,"Supported"),EXACT(N17,"Not supported"))),"Check: method review invalid",IF(NOT(OR(EXACT(P17,"Recover records"),EXACT(P17,"Use estimate"),EXACT(P17,"Disclose gap"),EXACT(P17,"Not applicable"),EXACT(P17,"Reject estimate"),EXACT(P17,"Recovered actual"))),"Check: treatment decision invalid",IF(NOT(OR(EXACT(Q17,"Pending"),EXACT(Q17,"Approved"))),"Check: decision state invalid",IF(OR(AND(LEN(E17&amp;"")&gt;0,NOT(IF(AND(ISNUMBER(E17),NOT(ISLOGICAL(E17))),AND(E17&gt;=1,E17&lt;=2958465,MOD(E17,1)=0),FALSE))),AND(LEN(F17&amp;"")&gt;0,NOT(IF(AND(ISNUMBER(F17),NOT(ISLOGICAL(F17))),AND(F17&gt;=1,F17&lt;=2958465,MOD(F17,1)=0),FALSE))),AND(LEN(G17&amp;"")&gt;0,NOT(IF(AND(ISNUMBER(G17),NOT(ISLOGICAL(G17))),AND(G17&gt;=1,G17&lt;=2958465,MOD(G17,1)=0),FALSE))),AND(LEN(S17&amp;"")&gt;0,NOT(IF(AND(ISNUMBER(S17),NOT(ISLOGICAL(S17))),AND(S17&gt;=1,S17&lt;=2958465,MOD(S17,1)=0),FALSE))),AND(LEN(W17&amp;"")&gt;0,NOT(IF(AND(ISNUMBER(W17),NOT(ISLOGICAL(W17))),AND(W17&gt;=1,W17&lt;=2958465,MOD(W17,1)=0),FALSE))),AND(LEN(Z17&amp;"")&gt;0,NOT(IF(AND(ISNUMBER(Z17),NOT(ISLOGICAL(Z17))),AND(Z17&gt;=1,Z17&lt;=2958465,MOD(Z17,1)=0),FALSE)))),"Check: entered date invalid",IF(OR(LEN(E17&amp;"")=0,LEN(F17&amp;"")=0,E17&gt;F17,E17&lt;$B$7,F17&gt;$B$8),"Check: affected period invalid",IF(OR(LEN(G17&amp;"")=0,G17&gt;$B$9),"Check: opened date missing or future",IF(OR(AND(LEN(S17&amp;"")&gt;0,OR(S17&lt;G17,S17&gt;$B$9)),AND(LEN(Z17&amp;"")&gt;0,OR(Z17&lt;G17,Z17&gt;$B$9))),"Check: decision or resolution chronology",IF(AND(LEN(K17&amp;"")&gt;0,NOT(IF(AND(ISNUMBER(K17),NOT(ISLOGICAL(K17))),ABS(K17)&lt;=1000000000000,FALSE))),"Check: candidate value invalid",IF(AND(OR(LEN(K17&amp;"")&gt;0,EXACT(P17,"Use estimate"),EXACT(P17,"Reject estimate")),OR(LEN(TRIM(L17&amp;""))=0,NOT(EXACT(L17,TRIM(L17))),LEN(TRIM(M17&amp;""))=0,LEN(TRIM(O17&amp;""))=0)),"Check: candidate method or unit missing",IF(AND(EXACT(P17,"Use estimate"),OR(LEN(K17&amp;"")=0,LEN(TRIM(J17&amp;""))=0,LEN(TRIM(X17&amp;""))=0)),"Check: estimate value evidence or trigger missing",IF(AND(EXACT(Q17,"Approved"),OR(LEN(TRIM(R17&amp;""))=0,LEN(S17&amp;"")=0,LEN(TRIM(T17&amp;""))=0,LEN(TRIM(U17&amp;""))=0)),"Check: approval record incomplete",IF(AND(EXACT(Q17,"Approved"),EXACT(P17,"Use estimate"),NOT(EXACT(N17,"Supported"))),"Check: estimate method not supported",IF(AND(EXACT(Q17,"Approved"),EXACT(P17,"Recovered actual"),LEN(TRIM(Y17&amp;""))=0),"Check: recovered source missing",IF(AND(LEN(Z17&amp;"")&gt;0,OR(NOT(EXACT(Q17,"Approved")),NOT(OR(EXACT(P17,"Use estimate"),EXACT(P17,"Disclose gap"),EXACT(P17,"Not applicable"),EXACT(P17,"Recovered actual"))),LEN(TRIM(Y17&amp;""))=0,LEN(S17&amp;"")=0,Z17&lt;S17)),"Check: resolution record inconsistent",IF(AND(LEN(Z17&amp;"")=0,OR(LEN(TRIM(V17&amp;""))=0,LEN(W17&amp;"")=0)),"Check: open action or due date missing","Recorded")))))))))))))))))))))))</x:f>
        <x:v>Recorded</x:v>
      </x:c>
      <x:c r="AB17" s="17" t="n">
        <x:f>IF(AA17="Recorded",IF(AND(AA17="Recorded",LEN(Z17&amp;"")=0),$B$9-G17,""),"")</x:f>
        <x:v>19</x:v>
      </x:c>
      <x:c r="AC17" s="17" t="str">
        <x:f>IF(LEN(AA17&amp;"")=0,"",IF(AA17&lt;&gt;"Recorded","Check: resolve input issue",IF(NOT(EXACT(Q17,"Approved")),"Decision pending",IF(LEN(Z17&amp;"")&gt;0,IF(EXACT(P17,"Use estimate"),"Resolved using estimate",IF(EXACT(P17,"Recovered actual"),"Resolved with actual evidence",IF(EXACT(P17,"Not applicable"),"N.A. decision recorded","Gap disclosure recorded"))),IF(EXACT(P17,"Use estimate"),"Estimate approved; action open",IF(EXACT(P17,"Reject estimate"),"Estimate rejected; gap open",IF(EXACT(P17,"Recover records"),"Recovery action open","Approved decision; action open")))))))</x:f>
        <x:v>Estimate rejected; gap open</x:v>
      </x:c>
      <x:c r="AD17" s="19" t="str">
        <x:f>IF(AA17="Recorded",IF(AND(AA17="Recorded",EXACT(Q17,"Approved"),EXACT(P17,"Use estimate")),K17,""),"")</x:f>
      </x:c>
    </x:row>
    <x:row r="18" ht="88" customHeight="1">
      <x:c r="A18" s="9" t="str">
        <x:v>EX-G04</x:v>
      </x:c>
      <x:c r="B18" s="9" t="str">
        <x:v>Fictional fuel evidence gap</x:v>
      </x:c>
      <x:c r="C18" s="9" t="str">
        <x:v>Fictional generator D</x:v>
      </x:c>
      <x:c r="D18" s="9" t="str">
        <x:v>Missing record</x:v>
      </x:c>
      <x:c r="E18" s="25" t="n">
        <x:v>46082</x:v>
      </x:c>
      <x:c r="F18" s="25" t="n">
        <x:v>46086</x:v>
      </x:c>
      <x:c r="G18" s="25" t="n">
        <x:v>46113</x:v>
      </x:c>
      <x:c r="H18" s="9" t="str">
        <x:v>Fictional operations owner</x:v>
      </x:c>
      <x:c r="I18" s="9" t="str">
        <x:v>Asked records owner and examined alternative records</x:v>
      </x:c>
      <x:c r="J18" s="9" t="str">
        <x:v>FICTIONAL dedicated-tank records: opening 100 litre, receipts 650 litre, closing 130 litre.</x:v>
      </x:c>
      <x:c r="K18" s="25"/>
      <x:c r="L18" s="9"/>
      <x:c r="M18" s="9"/>
      <x:c r="N18" s="9" t="str">
        <x:v>Not assessed</x:v>
      </x:c>
      <x:c r="O18" s="9"/>
      <x:c r="P18" s="9" t="str">
        <x:v>Recovered actual</x:v>
      </x:c>
      <x:c r="Q18" s="9" t="str">
        <x:v>Approved</x:v>
      </x:c>
      <x:c r="R18" s="9" t="str">
        <x:v>Fictional reviewer</x:v>
      </x:c>
      <x:c r="S18" s="25" t="n">
        <x:v>46122</x:v>
      </x:c>
      <x:c r="T18" s="9" t="str">
        <x:v>FICTIONAL decision EX-G04</x:v>
      </x:c>
      <x:c r="U18" s="9" t="str">
        <x:v>FICTIONAL report treatment note EX-G04</x:v>
      </x:c>
      <x:c r="V18" s="9"/>
      <x:c r="W18" s="25"/>
      <x:c r="X18" s="9"/>
      <x:c r="Y18" s="9" t="str">
        <x:v>FICTIONAL recovery EG04: 100 + 650 − 130 = 620 litre; no transfers, losses or other uses in this teaching example.</x:v>
      </x:c>
      <x:c r="Z18" s="25" t="n">
        <x:v>46124</x:v>
      </x:c>
      <x:c r="AA18" s="17" t="str">
        <x:f>IF(COUNTA(A18:Z18)=0,"",IF(OR(ISERROR($B$7),ISERROR($B$8),ISERROR($B$9),ISERROR(E18),ISERROR(F18),ISERROR(G18),ISERROR(S18),ISERROR(W18),ISERROR(Z18),ISERROR(K18)),"Check: numeric/date input error",IF(OR(LEN(TRIM(A18&amp;""))=0,NOT(ISTEXT(A18)),NOT(EXACT(A18,TRIM(A18)))),"Check: gap ID missing or untrimmed",IF(OR(ISNUMBER(FIND("*",A18)),ISNUMBER(FIND("?",A18)),ISNUMBER(FIND("~",A18))),"Check: gap ID contains wildcard",IF(COUNTIFS($A$15:$A$74,A18)&gt;1,"Check: duplicate gap ID",IF(OR(LEN(TRIM($B$6&amp;""))=0,NOT(IF(AND(ISNUMBER($B$7),NOT(ISLOGICAL($B$7))),AND($B$7&gt;=1,$B$7&lt;=2958465,MOD($B$7,1)=0),FALSE)),NOT(IF(AND(ISNUMBER($B$8),NOT(ISLOGICAL($B$8))),AND($B$8&gt;=1,$B$8&lt;=2958465,MOD($B$8,1)=0),FALSE)),NOT(IF(AND(ISNUMBER($B$9),NOT(ISLOGICAL($B$9))),AND($B$9&gt;=1,$B$9&lt;=2958465,MOD($B$9,1)=0),FALSE)),$B$7&gt;$B$8),"Check: programme setup",IF(OR(LEN(TRIM(B18&amp;""))=0,LEN(TRIM(C18&amp;""))=0,LEN(TRIM(H18&amp;""))=0,LEN(TRIM(I18&amp;""))=0),"Check: gap or recovery record missing",IF(NOT(OR(EXACT(D18,"Missing record"),EXACT(D18,"Missing value"),EXACT(D18,"Partial coverage"))),"Check: gap type invalid",IF(NOT(OR(EXACT(N18,"Not assessed"),EXACT(N18,"Supported"),EXACT(N18,"Not supported"))),"Check: method review invalid",IF(NOT(OR(EXACT(P18,"Recover records"),EXACT(P18,"Use estimate"),EXACT(P18,"Disclose gap"),EXACT(P18,"Not applicable"),EXACT(P18,"Reject estimate"),EXACT(P18,"Recovered actual"))),"Check: treatment decision invalid",IF(NOT(OR(EXACT(Q18,"Pending"),EXACT(Q18,"Approved"))),"Check: decision state invalid",IF(OR(AND(LEN(E18&amp;"")&gt;0,NOT(IF(AND(ISNUMBER(E18),NOT(ISLOGICAL(E18))),AND(E18&gt;=1,E18&lt;=2958465,MOD(E18,1)=0),FALSE))),AND(LEN(F18&amp;"")&gt;0,NOT(IF(AND(ISNUMBER(F18),NOT(ISLOGICAL(F18))),AND(F18&gt;=1,F18&lt;=2958465,MOD(F18,1)=0),FALSE))),AND(LEN(G18&amp;"")&gt;0,NOT(IF(AND(ISNUMBER(G18),NOT(ISLOGICAL(G18))),AND(G18&gt;=1,G18&lt;=2958465,MOD(G18,1)=0),FALSE))),AND(LEN(S18&amp;"")&gt;0,NOT(IF(AND(ISNUMBER(S18),NOT(ISLOGICAL(S18))),AND(S18&gt;=1,S18&lt;=2958465,MOD(S18,1)=0),FALSE))),AND(LEN(W18&amp;"")&gt;0,NOT(IF(AND(ISNUMBER(W18),NOT(ISLOGICAL(W18))),AND(W18&gt;=1,W18&lt;=2958465,MOD(W18,1)=0),FALSE))),AND(LEN(Z18&amp;"")&gt;0,NOT(IF(AND(ISNUMBER(Z18),NOT(ISLOGICAL(Z18))),AND(Z18&gt;=1,Z18&lt;=2958465,MOD(Z18,1)=0),FALSE)))),"Check: entered date invalid",IF(OR(LEN(E18&amp;"")=0,LEN(F18&amp;"")=0,E18&gt;F18,E18&lt;$B$7,F18&gt;$B$8),"Check: affected period invalid",IF(OR(LEN(G18&amp;"")=0,G18&gt;$B$9),"Check: opened date missing or future",IF(OR(AND(LEN(S18&amp;"")&gt;0,OR(S18&lt;G18,S18&gt;$B$9)),AND(LEN(Z18&amp;"")&gt;0,OR(Z18&lt;G18,Z18&gt;$B$9))),"Check: decision or resolution chronology",IF(AND(LEN(K18&amp;"")&gt;0,NOT(IF(AND(ISNUMBER(K18),NOT(ISLOGICAL(K18))),ABS(K18)&lt;=1000000000000,FALSE))),"Check: candidate value invalid",IF(AND(OR(LEN(K18&amp;"")&gt;0,EXACT(P18,"Use estimate"),EXACT(P18,"Reject estimate")),OR(LEN(TRIM(L18&amp;""))=0,NOT(EXACT(L18,TRIM(L18))),LEN(TRIM(M18&amp;""))=0,LEN(TRIM(O18&amp;""))=0)),"Check: candidate method or unit missing",IF(AND(EXACT(P18,"Use estimate"),OR(LEN(K18&amp;"")=0,LEN(TRIM(J18&amp;""))=0,LEN(TRIM(X18&amp;""))=0)),"Check: estimate value evidence or trigger missing",IF(AND(EXACT(Q18,"Approved"),OR(LEN(TRIM(R18&amp;""))=0,LEN(S18&amp;"")=0,LEN(TRIM(T18&amp;""))=0,LEN(TRIM(U18&amp;""))=0)),"Check: approval record incomplete",IF(AND(EXACT(Q18,"Approved"),EXACT(P18,"Use estimate"),NOT(EXACT(N18,"Supported"))),"Check: estimate method not supported",IF(AND(EXACT(Q18,"Approved"),EXACT(P18,"Recovered actual"),LEN(TRIM(Y18&amp;""))=0),"Check: recovered source missing",IF(AND(LEN(Z18&amp;"")&gt;0,OR(NOT(EXACT(Q18,"Approved")),NOT(OR(EXACT(P18,"Use estimate"),EXACT(P18,"Disclose gap"),EXACT(P18,"Not applicable"),EXACT(P18,"Recovered actual"))),LEN(TRIM(Y18&amp;""))=0,LEN(S18&amp;"")=0,Z18&lt;S18)),"Check: resolution record inconsistent",IF(AND(LEN(Z18&amp;"")=0,OR(LEN(TRIM(V18&amp;""))=0,LEN(W18&amp;"")=0)),"Check: open action or due date missing","Recorded")))))))))))))))))))))))</x:f>
        <x:v>Recorded</x:v>
      </x:c>
      <x:c r="AB18" s="17" t="str">
        <x:f>IF(AA18="Recorded",IF(AND(AA18="Recorded",LEN(Z18&amp;"")=0),$B$9-G18,""),"")</x:f>
      </x:c>
      <x:c r="AC18" s="17" t="str">
        <x:f>IF(LEN(AA18&amp;"")=0,"",IF(AA18&lt;&gt;"Recorded","Check: resolve input issue",IF(NOT(EXACT(Q18,"Approved")),"Decision pending",IF(LEN(Z18&amp;"")&gt;0,IF(EXACT(P18,"Use estimate"),"Resolved using estimate",IF(EXACT(P18,"Recovered actual"),"Resolved with actual evidence",IF(EXACT(P18,"Not applicable"),"N.A. decision recorded","Gap disclosure recorded"))),IF(EXACT(P18,"Use estimate"),"Estimate approved; action open",IF(EXACT(P18,"Reject estimate"),"Estimate rejected; gap open",IF(EXACT(P18,"Recover records"),"Recovery action open","Approved decision; action open")))))))</x:f>
        <x:v>Resolved with actual evidence</x:v>
      </x:c>
      <x:c r="AD18" s="19" t="str">
        <x:f>IF(AA18="Recorded",IF(AND(AA18="Recorded",EXACT(Q18,"Approved"),EXACT(P18,"Use estimate")),K18,""),"")</x:f>
      </x:c>
    </x:row>
    <x:row r="19" ht="88" customHeight="1">
      <x:c r="A19" s="9" t="str">
        <x:v>EX-G05</x:v>
      </x:c>
      <x:c r="B19" s="9" t="str">
        <x:v>Fictional fuel evidence gap</x:v>
      </x:c>
      <x:c r="C19" s="9" t="str">
        <x:v>Fictional generator E</x:v>
      </x:c>
      <x:c r="D19" s="9" t="str">
        <x:v>Missing record</x:v>
      </x:c>
      <x:c r="E19" s="25" t="n">
        <x:v>46082</x:v>
      </x:c>
      <x:c r="F19" s="25" t="n">
        <x:v>46086</x:v>
      </x:c>
      <x:c r="G19" s="25" t="n">
        <x:v>46113</x:v>
      </x:c>
      <x:c r="H19" s="9" t="str">
        <x:v>Fictional operations owner</x:v>
      </x:c>
      <x:c r="I19" s="9" t="str">
        <x:v>Asked records owner and examined alternative records</x:v>
      </x:c>
      <x:c r="J19" s="9" t="str">
        <x:v>FICTIONAL source memo EX-G05</x:v>
      </x:c>
      <x:c r="K19" s="25" t="n">
        <x:v>0</x:v>
      </x:c>
      <x:c r="L19" s="9" t="str">
        <x:v>litre</x:v>
      </x:c>
      <x:c r="M19" s="9" t="str">
        <x:v>Fictional idle-period proposal: 0 litre; supporting idle-operation record EG05.</x:v>
      </x:c>
      <x:c r="N19" s="9" t="str">
        <x:v>Supported</x:v>
      </x:c>
      <x:c r="O19" s="9" t="str">
        <x:v>Fictional idle-period logs support the proposed numeric zero; no real data implied.</x:v>
      </x:c>
      <x:c r="P19" s="9" t="str">
        <x:v>Use estimate</x:v>
      </x:c>
      <x:c r="Q19" s="9" t="str">
        <x:v>Approved</x:v>
      </x:c>
      <x:c r="R19" s="9" t="str">
        <x:v>Fictional reviewer</x:v>
      </x:c>
      <x:c r="S19" s="25" t="n">
        <x:v>46122</x:v>
      </x:c>
      <x:c r="T19" s="9" t="str">
        <x:v>FICTIONAL decision EX-G05</x:v>
      </x:c>
      <x:c r="U19" s="9" t="str">
        <x:v>FICTIONAL report treatment note EX-G05</x:v>
      </x:c>
      <x:c r="V19" s="9" t="str">
        <x:v>Follow the recorded recovery / review action</x:v>
      </x:c>
      <x:c r="W19" s="25" t="n">
        <x:v>46137</x:v>
      </x:c>
      <x:c r="X19" s="9" t="str">
        <x:v>Revisit when actual records become available</x:v>
      </x:c>
      <x:c r="Y19" s="9"/>
      <x:c r="Z19" s="25"/>
      <x:c r="AA19" s="17" t="str">
        <x:f>IF(COUNTA(A19:Z19)=0,"",IF(OR(ISERROR($B$7),ISERROR($B$8),ISERROR($B$9),ISERROR(E19),ISERROR(F19),ISERROR(G19),ISERROR(S19),ISERROR(W19),ISERROR(Z19),ISERROR(K19)),"Check: numeric/date input error",IF(OR(LEN(TRIM(A19&amp;""))=0,NOT(ISTEXT(A19)),NOT(EXACT(A19,TRIM(A19)))),"Check: gap ID missing or untrimmed",IF(OR(ISNUMBER(FIND("*",A19)),ISNUMBER(FIND("?",A19)),ISNUMBER(FIND("~",A19))),"Check: gap ID contains wildcard",IF(COUNTIFS($A$15:$A$74,A19)&gt;1,"Check: duplicate gap ID",IF(OR(LEN(TRIM($B$6&amp;""))=0,NOT(IF(AND(ISNUMBER($B$7),NOT(ISLOGICAL($B$7))),AND($B$7&gt;=1,$B$7&lt;=2958465,MOD($B$7,1)=0),FALSE)),NOT(IF(AND(ISNUMBER($B$8),NOT(ISLOGICAL($B$8))),AND($B$8&gt;=1,$B$8&lt;=2958465,MOD($B$8,1)=0),FALSE)),NOT(IF(AND(ISNUMBER($B$9),NOT(ISLOGICAL($B$9))),AND($B$9&gt;=1,$B$9&lt;=2958465,MOD($B$9,1)=0),FALSE)),$B$7&gt;$B$8),"Check: programme setup",IF(OR(LEN(TRIM(B19&amp;""))=0,LEN(TRIM(C19&amp;""))=0,LEN(TRIM(H19&amp;""))=0,LEN(TRIM(I19&amp;""))=0),"Check: gap or recovery record missing",IF(NOT(OR(EXACT(D19,"Missing record"),EXACT(D19,"Missing value"),EXACT(D19,"Partial coverage"))),"Check: gap type invalid",IF(NOT(OR(EXACT(N19,"Not assessed"),EXACT(N19,"Supported"),EXACT(N19,"Not supported"))),"Check: method review invalid",IF(NOT(OR(EXACT(P19,"Recover records"),EXACT(P19,"Use estimate"),EXACT(P19,"Disclose gap"),EXACT(P19,"Not applicable"),EXACT(P19,"Reject estimate"),EXACT(P19,"Recovered actual"))),"Check: treatment decision invalid",IF(NOT(OR(EXACT(Q19,"Pending"),EXACT(Q19,"Approved"))),"Check: decision state invalid",IF(OR(AND(LEN(E19&amp;"")&gt;0,NOT(IF(AND(ISNUMBER(E19),NOT(ISLOGICAL(E19))),AND(E19&gt;=1,E19&lt;=2958465,MOD(E19,1)=0),FALSE))),AND(LEN(F19&amp;"")&gt;0,NOT(IF(AND(ISNUMBER(F19),NOT(ISLOGICAL(F19))),AND(F19&gt;=1,F19&lt;=2958465,MOD(F19,1)=0),FALSE))),AND(LEN(G19&amp;"")&gt;0,NOT(IF(AND(ISNUMBER(G19),NOT(ISLOGICAL(G19))),AND(G19&gt;=1,G19&lt;=2958465,MOD(G19,1)=0),FALSE))),AND(LEN(S19&amp;"")&gt;0,NOT(IF(AND(ISNUMBER(S19),NOT(ISLOGICAL(S19))),AND(S19&gt;=1,S19&lt;=2958465,MOD(S19,1)=0),FALSE))),AND(LEN(W19&amp;"")&gt;0,NOT(IF(AND(ISNUMBER(W19),NOT(ISLOGICAL(W19))),AND(W19&gt;=1,W19&lt;=2958465,MOD(W19,1)=0),FALSE))),AND(LEN(Z19&amp;"")&gt;0,NOT(IF(AND(ISNUMBER(Z19),NOT(ISLOGICAL(Z19))),AND(Z19&gt;=1,Z19&lt;=2958465,MOD(Z19,1)=0),FALSE)))),"Check: entered date invalid",IF(OR(LEN(E19&amp;"")=0,LEN(F19&amp;"")=0,E19&gt;F19,E19&lt;$B$7,F19&gt;$B$8),"Check: affected period invalid",IF(OR(LEN(G19&amp;"")=0,G19&gt;$B$9),"Check: opened date missing or future",IF(OR(AND(LEN(S19&amp;"")&gt;0,OR(S19&lt;G19,S19&gt;$B$9)),AND(LEN(Z19&amp;"")&gt;0,OR(Z19&lt;G19,Z19&gt;$B$9))),"Check: decision or resolution chronology",IF(AND(LEN(K19&amp;"")&gt;0,NOT(IF(AND(ISNUMBER(K19),NOT(ISLOGICAL(K19))),ABS(K19)&lt;=1000000000000,FALSE))),"Check: candidate value invalid",IF(AND(OR(LEN(K19&amp;"")&gt;0,EXACT(P19,"Use estimate"),EXACT(P19,"Reject estimate")),OR(LEN(TRIM(L19&amp;""))=0,NOT(EXACT(L19,TRIM(L19))),LEN(TRIM(M19&amp;""))=0,LEN(TRIM(O19&amp;""))=0)),"Check: candidate method or unit missing",IF(AND(EXACT(P19,"Use estimate"),OR(LEN(K19&amp;"")=0,LEN(TRIM(J19&amp;""))=0,LEN(TRIM(X19&amp;""))=0)),"Check: estimate value evidence or trigger missing",IF(AND(EXACT(Q19,"Approved"),OR(LEN(TRIM(R19&amp;""))=0,LEN(S19&amp;"")=0,LEN(TRIM(T19&amp;""))=0,LEN(TRIM(U19&amp;""))=0)),"Check: approval record incomplete",IF(AND(EXACT(Q19,"Approved"),EXACT(P19,"Use estimate"),NOT(EXACT(N19,"Supported"))),"Check: estimate method not supported",IF(AND(EXACT(Q19,"Approved"),EXACT(P19,"Recovered actual"),LEN(TRIM(Y19&amp;""))=0),"Check: recovered source missing",IF(AND(LEN(Z19&amp;"")&gt;0,OR(NOT(EXACT(Q19,"Approved")),NOT(OR(EXACT(P19,"Use estimate"),EXACT(P19,"Disclose gap"),EXACT(P19,"Not applicable"),EXACT(P19,"Recovered actual"))),LEN(TRIM(Y19&amp;""))=0,LEN(S19&amp;"")=0,Z19&lt;S19)),"Check: resolution record inconsistent",IF(AND(LEN(Z19&amp;"")=0,OR(LEN(TRIM(V19&amp;""))=0,LEN(W19&amp;"")=0)),"Check: open action or due date missing","Recorded")))))))))))))))))))))))</x:f>
        <x:v>Recorded</x:v>
      </x:c>
      <x:c r="AB19" s="17" t="n">
        <x:f>IF(AA19="Recorded",IF(AND(AA19="Recorded",LEN(Z19&amp;"")=0),$B$9-G19,""),"")</x:f>
        <x:v>19</x:v>
      </x:c>
      <x:c r="AC19" s="17" t="str">
        <x:f>IF(LEN(AA19&amp;"")=0,"",IF(AA19&lt;&gt;"Recorded","Check: resolve input issue",IF(NOT(EXACT(Q19,"Approved")),"Decision pending",IF(LEN(Z19&amp;"")&gt;0,IF(EXACT(P19,"Use estimate"),"Resolved using estimate",IF(EXACT(P19,"Recovered actual"),"Resolved with actual evidence",IF(EXACT(P19,"Not applicable"),"N.A. decision recorded","Gap disclosure recorded"))),IF(EXACT(P19,"Use estimate"),"Estimate approved; action open",IF(EXACT(P19,"Reject estimate"),"Estimate rejected; gap open",IF(EXACT(P19,"Recover records"),"Recovery action open","Approved decision; action open")))))))</x:f>
        <x:v>Estimate approved; action open</x:v>
      </x:c>
      <x:c r="AD19" s="19" t="n">
        <x:f>IF(AA19="Recorded",IF(AND(AA19="Recorded",EXACT(Q19,"Approved"),EXACT(P19,"Use estimate")),K19,""),"")</x:f>
        <x:v>0</x:v>
      </x:c>
    </x:row>
    <x:row r="20" ht="52" customHeight="1">
      <x:c r="A20" s="9"/>
      <x:c r="B20" s="9"/>
      <x:c r="C20" s="9"/>
      <x:c r="D20" s="9"/>
      <x:c r="E20" s="25"/>
      <x:c r="F20" s="25"/>
      <x:c r="G20" s="25"/>
      <x:c r="H20" s="9"/>
      <x:c r="I20" s="9"/>
      <x:c r="J20" s="9"/>
      <x:c r="K20" s="25"/>
      <x:c r="L20" s="9"/>
      <x:c r="M20" s="9"/>
      <x:c r="N20" s="9"/>
      <x:c r="O20" s="9"/>
      <x:c r="P20" s="9"/>
      <x:c r="Q20" s="9"/>
      <x:c r="R20" s="9"/>
      <x:c r="S20" s="25"/>
      <x:c r="T20" s="9"/>
      <x:c r="U20" s="9"/>
      <x:c r="V20" s="9"/>
      <x:c r="W20" s="25"/>
      <x:c r="X20" s="9"/>
      <x:c r="Y20" s="9"/>
      <x:c r="Z20" s="25"/>
      <x:c r="AA20" s="17" t="str">
        <x:f>IF(COUNTA(A20:Z20)=0,"",IF(OR(ISERROR($B$7),ISERROR($B$8),ISERROR($B$9),ISERROR(E20),ISERROR(F20),ISERROR(G20),ISERROR(S20),ISERROR(W20),ISERROR(Z20),ISERROR(K20)),"Check: numeric/date input error",IF(OR(LEN(TRIM(A20&amp;""))=0,NOT(ISTEXT(A20)),NOT(EXACT(A20,TRIM(A20)))),"Check: gap ID missing or untrimmed",IF(OR(ISNUMBER(FIND("*",A20)),ISNUMBER(FIND("?",A20)),ISNUMBER(FIND("~",A20))),"Check: gap ID contains wildcard",IF(COUNTIFS($A$15:$A$74,A20)&gt;1,"Check: duplicate gap ID",IF(OR(LEN(TRIM($B$6&amp;""))=0,NOT(IF(AND(ISNUMBER($B$7),NOT(ISLOGICAL($B$7))),AND($B$7&gt;=1,$B$7&lt;=2958465,MOD($B$7,1)=0),FALSE)),NOT(IF(AND(ISNUMBER($B$8),NOT(ISLOGICAL($B$8))),AND($B$8&gt;=1,$B$8&lt;=2958465,MOD($B$8,1)=0),FALSE)),NOT(IF(AND(ISNUMBER($B$9),NOT(ISLOGICAL($B$9))),AND($B$9&gt;=1,$B$9&lt;=2958465,MOD($B$9,1)=0),FALSE)),$B$7&gt;$B$8),"Check: programme setup",IF(OR(LEN(TRIM(B20&amp;""))=0,LEN(TRIM(C20&amp;""))=0,LEN(TRIM(H20&amp;""))=0,LEN(TRIM(I20&amp;""))=0),"Check: gap or recovery record missing",IF(NOT(OR(EXACT(D20,"Missing record"),EXACT(D20,"Missing value"),EXACT(D20,"Partial coverage"))),"Check: gap type invalid",IF(NOT(OR(EXACT(N20,"Not assessed"),EXACT(N20,"Supported"),EXACT(N20,"Not supported"))),"Check: method review invalid",IF(NOT(OR(EXACT(P20,"Recover records"),EXACT(P20,"Use estimate"),EXACT(P20,"Disclose gap"),EXACT(P20,"Not applicable"),EXACT(P20,"Reject estimate"),EXACT(P20,"Recovered actual"))),"Check: treatment decision invalid",IF(NOT(OR(EXACT(Q20,"Pending"),EXACT(Q20,"Approved"))),"Check: decision state invalid",IF(OR(AND(LEN(E20&amp;"")&gt;0,NOT(IF(AND(ISNUMBER(E20),NOT(ISLOGICAL(E20))),AND(E20&gt;=1,E20&lt;=2958465,MOD(E20,1)=0),FALSE))),AND(LEN(F20&amp;"")&gt;0,NOT(IF(AND(ISNUMBER(F20),NOT(ISLOGICAL(F20))),AND(F20&gt;=1,F20&lt;=2958465,MOD(F20,1)=0),FALSE))),AND(LEN(G20&amp;"")&gt;0,NOT(IF(AND(ISNUMBER(G20),NOT(ISLOGICAL(G20))),AND(G20&gt;=1,G20&lt;=2958465,MOD(G20,1)=0),FALSE))),AND(LEN(S20&amp;"")&gt;0,NOT(IF(AND(ISNUMBER(S20),NOT(ISLOGICAL(S20))),AND(S20&gt;=1,S20&lt;=2958465,MOD(S20,1)=0),FALSE))),AND(LEN(W20&amp;"")&gt;0,NOT(IF(AND(ISNUMBER(W20),NOT(ISLOGICAL(W20))),AND(W20&gt;=1,W20&lt;=2958465,MOD(W20,1)=0),FALSE))),AND(LEN(Z20&amp;"")&gt;0,NOT(IF(AND(ISNUMBER(Z20),NOT(ISLOGICAL(Z20))),AND(Z20&gt;=1,Z20&lt;=2958465,MOD(Z20,1)=0),FALSE)))),"Check: entered date invalid",IF(OR(LEN(E20&amp;"")=0,LEN(F20&amp;"")=0,E20&gt;F20,E20&lt;$B$7,F20&gt;$B$8),"Check: affected period invalid",IF(OR(LEN(G20&amp;"")=0,G20&gt;$B$9),"Check: opened date missing or future",IF(OR(AND(LEN(S20&amp;"")&gt;0,OR(S20&lt;G20,S20&gt;$B$9)),AND(LEN(Z20&amp;"")&gt;0,OR(Z20&lt;G20,Z20&gt;$B$9))),"Check: decision or resolution chronology",IF(AND(LEN(K20&amp;"")&gt;0,NOT(IF(AND(ISNUMBER(K20),NOT(ISLOGICAL(K20))),ABS(K20)&lt;=1000000000000,FALSE))),"Check: candidate value invalid",IF(AND(OR(LEN(K20&amp;"")&gt;0,EXACT(P20,"Use estimate"),EXACT(P20,"Reject estimate")),OR(LEN(TRIM(L20&amp;""))=0,NOT(EXACT(L20,TRIM(L20))),LEN(TRIM(M20&amp;""))=0,LEN(TRIM(O20&amp;""))=0)),"Check: candidate method or unit missing",IF(AND(EXACT(P20,"Use estimate"),OR(LEN(K20&amp;"")=0,LEN(TRIM(J20&amp;""))=0,LEN(TRIM(X20&amp;""))=0)),"Check: estimate value evidence or trigger missing",IF(AND(EXACT(Q20,"Approved"),OR(LEN(TRIM(R20&amp;""))=0,LEN(S20&amp;"")=0,LEN(TRIM(T20&amp;""))=0,LEN(TRIM(U20&amp;""))=0)),"Check: approval record incomplete",IF(AND(EXACT(Q20,"Approved"),EXACT(P20,"Use estimate"),NOT(EXACT(N20,"Supported"))),"Check: estimate method not supported",IF(AND(EXACT(Q20,"Approved"),EXACT(P20,"Recovered actual"),LEN(TRIM(Y20&amp;""))=0),"Check: recovered source missing",IF(AND(LEN(Z20&amp;"")&gt;0,OR(NOT(EXACT(Q20,"Approved")),NOT(OR(EXACT(P20,"Use estimate"),EXACT(P20,"Disclose gap"),EXACT(P20,"Not applicable"),EXACT(P20,"Recovered actual"))),LEN(TRIM(Y20&amp;""))=0,LEN(S20&amp;"")=0,Z20&lt;S20)),"Check: resolution record inconsistent",IF(AND(LEN(Z20&amp;"")=0,OR(LEN(TRIM(V20&amp;""))=0,LEN(W20&amp;"")=0)),"Check: open action or due date missing","Recorded")))))))))))))))))))))))</x:f>
      </x:c>
      <x:c r="AB20" s="17" t="str">
        <x:f>IF(AA20="Recorded",IF(AND(AA20="Recorded",LEN(Z20&amp;"")=0),$B$9-G20,""),"")</x:f>
      </x:c>
      <x:c r="AC20" s="17" t="str">
        <x:f>IF(LEN(AA20&amp;"")=0,"",IF(AA20&lt;&gt;"Recorded","Check: resolve input issue",IF(NOT(EXACT(Q20,"Approved")),"Decision pending",IF(LEN(Z20&amp;"")&gt;0,IF(EXACT(P20,"Use estimate"),"Resolved using estimate",IF(EXACT(P20,"Recovered actual"),"Resolved with actual evidence",IF(EXACT(P20,"Not applicable"),"N.A. decision recorded","Gap disclosure recorded"))),IF(EXACT(P20,"Use estimate"),"Estimate approved; action open",IF(EXACT(P20,"Reject estimate"),"Estimate rejected; gap open",IF(EXACT(P20,"Recover records"),"Recovery action open","Approved decision; action open")))))))</x:f>
      </x:c>
      <x:c r="AD20" s="19" t="str">
        <x:f>IF(AA20="Recorded",IF(AND(AA20="Recorded",EXACT(Q20,"Approved"),EXACT(P20,"Use estimate")),K20,""),"")</x:f>
      </x:c>
    </x:row>
    <x:row r="21" ht="52" customHeight="1">
      <x:c r="A21" s="9"/>
      <x:c r="B21" s="9"/>
      <x:c r="C21" s="9"/>
      <x:c r="D21" s="9"/>
      <x:c r="E21" s="25"/>
      <x:c r="F21" s="25"/>
      <x:c r="G21" s="25"/>
      <x:c r="H21" s="9"/>
      <x:c r="I21" s="9"/>
      <x:c r="J21" s="9"/>
      <x:c r="K21" s="25"/>
      <x:c r="L21" s="9"/>
      <x:c r="M21" s="9"/>
      <x:c r="N21" s="9"/>
      <x:c r="O21" s="9"/>
      <x:c r="P21" s="9"/>
      <x:c r="Q21" s="9"/>
      <x:c r="R21" s="9"/>
      <x:c r="S21" s="25"/>
      <x:c r="T21" s="9"/>
      <x:c r="U21" s="9"/>
      <x:c r="V21" s="9"/>
      <x:c r="W21" s="25"/>
      <x:c r="X21" s="9"/>
      <x:c r="Y21" s="9"/>
      <x:c r="Z21" s="25"/>
      <x:c r="AA21" s="17" t="str">
        <x:f>IF(COUNTA(A21:Z21)=0,"",IF(OR(ISERROR($B$7),ISERROR($B$8),ISERROR($B$9),ISERROR(E21),ISERROR(F21),ISERROR(G21),ISERROR(S21),ISERROR(W21),ISERROR(Z21),ISERROR(K21)),"Check: numeric/date input error",IF(OR(LEN(TRIM(A21&amp;""))=0,NOT(ISTEXT(A21)),NOT(EXACT(A21,TRIM(A21)))),"Check: gap ID missing or untrimmed",IF(OR(ISNUMBER(FIND("*",A21)),ISNUMBER(FIND("?",A21)),ISNUMBER(FIND("~",A21))),"Check: gap ID contains wildcard",IF(COUNTIFS($A$15:$A$74,A21)&gt;1,"Check: duplicate gap ID",IF(OR(LEN(TRIM($B$6&amp;""))=0,NOT(IF(AND(ISNUMBER($B$7),NOT(ISLOGICAL($B$7))),AND($B$7&gt;=1,$B$7&lt;=2958465,MOD($B$7,1)=0),FALSE)),NOT(IF(AND(ISNUMBER($B$8),NOT(ISLOGICAL($B$8))),AND($B$8&gt;=1,$B$8&lt;=2958465,MOD($B$8,1)=0),FALSE)),NOT(IF(AND(ISNUMBER($B$9),NOT(ISLOGICAL($B$9))),AND($B$9&gt;=1,$B$9&lt;=2958465,MOD($B$9,1)=0),FALSE)),$B$7&gt;$B$8),"Check: programme setup",IF(OR(LEN(TRIM(B21&amp;""))=0,LEN(TRIM(C21&amp;""))=0,LEN(TRIM(H21&amp;""))=0,LEN(TRIM(I21&amp;""))=0),"Check: gap or recovery record missing",IF(NOT(OR(EXACT(D21,"Missing record"),EXACT(D21,"Missing value"),EXACT(D21,"Partial coverage"))),"Check: gap type invalid",IF(NOT(OR(EXACT(N21,"Not assessed"),EXACT(N21,"Supported"),EXACT(N21,"Not supported"))),"Check: method review invalid",IF(NOT(OR(EXACT(P21,"Recover records"),EXACT(P21,"Use estimate"),EXACT(P21,"Disclose gap"),EXACT(P21,"Not applicable"),EXACT(P21,"Reject estimate"),EXACT(P21,"Recovered actual"))),"Check: treatment decision invalid",IF(NOT(OR(EXACT(Q21,"Pending"),EXACT(Q21,"Approved"))),"Check: decision state invalid",IF(OR(AND(LEN(E21&amp;"")&gt;0,NOT(IF(AND(ISNUMBER(E21),NOT(ISLOGICAL(E21))),AND(E21&gt;=1,E21&lt;=2958465,MOD(E21,1)=0),FALSE))),AND(LEN(F21&amp;"")&gt;0,NOT(IF(AND(ISNUMBER(F21),NOT(ISLOGICAL(F21))),AND(F21&gt;=1,F21&lt;=2958465,MOD(F21,1)=0),FALSE))),AND(LEN(G21&amp;"")&gt;0,NOT(IF(AND(ISNUMBER(G21),NOT(ISLOGICAL(G21))),AND(G21&gt;=1,G21&lt;=2958465,MOD(G21,1)=0),FALSE))),AND(LEN(S21&amp;"")&gt;0,NOT(IF(AND(ISNUMBER(S21),NOT(ISLOGICAL(S21))),AND(S21&gt;=1,S21&lt;=2958465,MOD(S21,1)=0),FALSE))),AND(LEN(W21&amp;"")&gt;0,NOT(IF(AND(ISNUMBER(W21),NOT(ISLOGICAL(W21))),AND(W21&gt;=1,W21&lt;=2958465,MOD(W21,1)=0),FALSE))),AND(LEN(Z21&amp;"")&gt;0,NOT(IF(AND(ISNUMBER(Z21),NOT(ISLOGICAL(Z21))),AND(Z21&gt;=1,Z21&lt;=2958465,MOD(Z21,1)=0),FALSE)))),"Check: entered date invalid",IF(OR(LEN(E21&amp;"")=0,LEN(F21&amp;"")=0,E21&gt;F21,E21&lt;$B$7,F21&gt;$B$8),"Check: affected period invalid",IF(OR(LEN(G21&amp;"")=0,G21&gt;$B$9),"Check: opened date missing or future",IF(OR(AND(LEN(S21&amp;"")&gt;0,OR(S21&lt;G21,S21&gt;$B$9)),AND(LEN(Z21&amp;"")&gt;0,OR(Z21&lt;G21,Z21&gt;$B$9))),"Check: decision or resolution chronology",IF(AND(LEN(K21&amp;"")&gt;0,NOT(IF(AND(ISNUMBER(K21),NOT(ISLOGICAL(K21))),ABS(K21)&lt;=1000000000000,FALSE))),"Check: candidate value invalid",IF(AND(OR(LEN(K21&amp;"")&gt;0,EXACT(P21,"Use estimate"),EXACT(P21,"Reject estimate")),OR(LEN(TRIM(L21&amp;""))=0,NOT(EXACT(L21,TRIM(L21))),LEN(TRIM(M21&amp;""))=0,LEN(TRIM(O21&amp;""))=0)),"Check: candidate method or unit missing",IF(AND(EXACT(P21,"Use estimate"),OR(LEN(K21&amp;"")=0,LEN(TRIM(J21&amp;""))=0,LEN(TRIM(X21&amp;""))=0)),"Check: estimate value evidence or trigger missing",IF(AND(EXACT(Q21,"Approved"),OR(LEN(TRIM(R21&amp;""))=0,LEN(S21&amp;"")=0,LEN(TRIM(T21&amp;""))=0,LEN(TRIM(U21&amp;""))=0)),"Check: approval record incomplete",IF(AND(EXACT(Q21,"Approved"),EXACT(P21,"Use estimate"),NOT(EXACT(N21,"Supported"))),"Check: estimate method not supported",IF(AND(EXACT(Q21,"Approved"),EXACT(P21,"Recovered actual"),LEN(TRIM(Y21&amp;""))=0),"Check: recovered source missing",IF(AND(LEN(Z21&amp;"")&gt;0,OR(NOT(EXACT(Q21,"Approved")),NOT(OR(EXACT(P21,"Use estimate"),EXACT(P21,"Disclose gap"),EXACT(P21,"Not applicable"),EXACT(P21,"Recovered actual"))),LEN(TRIM(Y21&amp;""))=0,LEN(S21&amp;"")=0,Z21&lt;S21)),"Check: resolution record inconsistent",IF(AND(LEN(Z21&amp;"")=0,OR(LEN(TRIM(V21&amp;""))=0,LEN(W21&amp;"")=0)),"Check: open action or due date missing","Recorded")))))))))))))))))))))))</x:f>
      </x:c>
      <x:c r="AB21" s="17" t="str">
        <x:f>IF(AA21="Recorded",IF(AND(AA21="Recorded",LEN(Z21&amp;"")=0),$B$9-G21,""),"")</x:f>
      </x:c>
      <x:c r="AC21" s="17" t="str">
        <x:f>IF(LEN(AA21&amp;"")=0,"",IF(AA21&lt;&gt;"Recorded","Check: resolve input issue",IF(NOT(EXACT(Q21,"Approved")),"Decision pending",IF(LEN(Z21&amp;"")&gt;0,IF(EXACT(P21,"Use estimate"),"Resolved using estimate",IF(EXACT(P21,"Recovered actual"),"Resolved with actual evidence",IF(EXACT(P21,"Not applicable"),"N.A. decision recorded","Gap disclosure recorded"))),IF(EXACT(P21,"Use estimate"),"Estimate approved; action open",IF(EXACT(P21,"Reject estimate"),"Estimate rejected; gap open",IF(EXACT(P21,"Recover records"),"Recovery action open","Approved decision; action open")))))))</x:f>
      </x:c>
      <x:c r="AD21" s="19" t="str">
        <x:f>IF(AA21="Recorded",IF(AND(AA21="Recorded",EXACT(Q21,"Approved"),EXACT(P21,"Use estimate")),K21,""),"")</x:f>
      </x:c>
    </x:row>
    <x:row r="22" ht="52" customHeight="1">
      <x:c r="A22" s="9"/>
      <x:c r="B22" s="9"/>
      <x:c r="C22" s="9"/>
      <x:c r="D22" s="9"/>
      <x:c r="E22" s="25"/>
      <x:c r="F22" s="25"/>
      <x:c r="G22" s="25"/>
      <x:c r="H22" s="9"/>
      <x:c r="I22" s="9"/>
      <x:c r="J22" s="9"/>
      <x:c r="K22" s="25"/>
      <x:c r="L22" s="9"/>
      <x:c r="M22" s="9"/>
      <x:c r="N22" s="9"/>
      <x:c r="O22" s="9"/>
      <x:c r="P22" s="9"/>
      <x:c r="Q22" s="9"/>
      <x:c r="R22" s="9"/>
      <x:c r="S22" s="25"/>
      <x:c r="T22" s="9"/>
      <x:c r="U22" s="9"/>
      <x:c r="V22" s="9"/>
      <x:c r="W22" s="25"/>
      <x:c r="X22" s="9"/>
      <x:c r="Y22" s="9"/>
      <x:c r="Z22" s="25"/>
      <x:c r="AA22" s="17" t="str">
        <x:f>IF(COUNTA(A22:Z22)=0,"",IF(OR(ISERROR($B$7),ISERROR($B$8),ISERROR($B$9),ISERROR(E22),ISERROR(F22),ISERROR(G22),ISERROR(S22),ISERROR(W22),ISERROR(Z22),ISERROR(K22)),"Check: numeric/date input error",IF(OR(LEN(TRIM(A22&amp;""))=0,NOT(ISTEXT(A22)),NOT(EXACT(A22,TRIM(A22)))),"Check: gap ID missing or untrimmed",IF(OR(ISNUMBER(FIND("*",A22)),ISNUMBER(FIND("?",A22)),ISNUMBER(FIND("~",A22))),"Check: gap ID contains wildcard",IF(COUNTIFS($A$15:$A$74,A22)&gt;1,"Check: duplicate gap ID",IF(OR(LEN(TRIM($B$6&amp;""))=0,NOT(IF(AND(ISNUMBER($B$7),NOT(ISLOGICAL($B$7))),AND($B$7&gt;=1,$B$7&lt;=2958465,MOD($B$7,1)=0),FALSE)),NOT(IF(AND(ISNUMBER($B$8),NOT(ISLOGICAL($B$8))),AND($B$8&gt;=1,$B$8&lt;=2958465,MOD($B$8,1)=0),FALSE)),NOT(IF(AND(ISNUMBER($B$9),NOT(ISLOGICAL($B$9))),AND($B$9&gt;=1,$B$9&lt;=2958465,MOD($B$9,1)=0),FALSE)),$B$7&gt;$B$8),"Check: programme setup",IF(OR(LEN(TRIM(B22&amp;""))=0,LEN(TRIM(C22&amp;""))=0,LEN(TRIM(H22&amp;""))=0,LEN(TRIM(I22&amp;""))=0),"Check: gap or recovery record missing",IF(NOT(OR(EXACT(D22,"Missing record"),EXACT(D22,"Missing value"),EXACT(D22,"Partial coverage"))),"Check: gap type invalid",IF(NOT(OR(EXACT(N22,"Not assessed"),EXACT(N22,"Supported"),EXACT(N22,"Not supported"))),"Check: method review invalid",IF(NOT(OR(EXACT(P22,"Recover records"),EXACT(P22,"Use estimate"),EXACT(P22,"Disclose gap"),EXACT(P22,"Not applicable"),EXACT(P22,"Reject estimate"),EXACT(P22,"Recovered actual"))),"Check: treatment decision invalid",IF(NOT(OR(EXACT(Q22,"Pending"),EXACT(Q22,"Approved"))),"Check: decision state invalid",IF(OR(AND(LEN(E22&amp;"")&gt;0,NOT(IF(AND(ISNUMBER(E22),NOT(ISLOGICAL(E22))),AND(E22&gt;=1,E22&lt;=2958465,MOD(E22,1)=0),FALSE))),AND(LEN(F22&amp;"")&gt;0,NOT(IF(AND(ISNUMBER(F22),NOT(ISLOGICAL(F22))),AND(F22&gt;=1,F22&lt;=2958465,MOD(F22,1)=0),FALSE))),AND(LEN(G22&amp;"")&gt;0,NOT(IF(AND(ISNUMBER(G22),NOT(ISLOGICAL(G22))),AND(G22&gt;=1,G22&lt;=2958465,MOD(G22,1)=0),FALSE))),AND(LEN(S22&amp;"")&gt;0,NOT(IF(AND(ISNUMBER(S22),NOT(ISLOGICAL(S22))),AND(S22&gt;=1,S22&lt;=2958465,MOD(S22,1)=0),FALSE))),AND(LEN(W22&amp;"")&gt;0,NOT(IF(AND(ISNUMBER(W22),NOT(ISLOGICAL(W22))),AND(W22&gt;=1,W22&lt;=2958465,MOD(W22,1)=0),FALSE))),AND(LEN(Z22&amp;"")&gt;0,NOT(IF(AND(ISNUMBER(Z22),NOT(ISLOGICAL(Z22))),AND(Z22&gt;=1,Z22&lt;=2958465,MOD(Z22,1)=0),FALSE)))),"Check: entered date invalid",IF(OR(LEN(E22&amp;"")=0,LEN(F22&amp;"")=0,E22&gt;F22,E22&lt;$B$7,F22&gt;$B$8),"Check: affected period invalid",IF(OR(LEN(G22&amp;"")=0,G22&gt;$B$9),"Check: opened date missing or future",IF(OR(AND(LEN(S22&amp;"")&gt;0,OR(S22&lt;G22,S22&gt;$B$9)),AND(LEN(Z22&amp;"")&gt;0,OR(Z22&lt;G22,Z22&gt;$B$9))),"Check: decision or resolution chronology",IF(AND(LEN(K22&amp;"")&gt;0,NOT(IF(AND(ISNUMBER(K22),NOT(ISLOGICAL(K22))),ABS(K22)&lt;=1000000000000,FALSE))),"Check: candidate value invalid",IF(AND(OR(LEN(K22&amp;"")&gt;0,EXACT(P22,"Use estimate"),EXACT(P22,"Reject estimate")),OR(LEN(TRIM(L22&amp;""))=0,NOT(EXACT(L22,TRIM(L22))),LEN(TRIM(M22&amp;""))=0,LEN(TRIM(O22&amp;""))=0)),"Check: candidate method or unit missing",IF(AND(EXACT(P22,"Use estimate"),OR(LEN(K22&amp;"")=0,LEN(TRIM(J22&amp;""))=0,LEN(TRIM(X22&amp;""))=0)),"Check: estimate value evidence or trigger missing",IF(AND(EXACT(Q22,"Approved"),OR(LEN(TRIM(R22&amp;""))=0,LEN(S22&amp;"")=0,LEN(TRIM(T22&amp;""))=0,LEN(TRIM(U22&amp;""))=0)),"Check: approval record incomplete",IF(AND(EXACT(Q22,"Approved"),EXACT(P22,"Use estimate"),NOT(EXACT(N22,"Supported"))),"Check: estimate method not supported",IF(AND(EXACT(Q22,"Approved"),EXACT(P22,"Recovered actual"),LEN(TRIM(Y22&amp;""))=0),"Check: recovered source missing",IF(AND(LEN(Z22&amp;"")&gt;0,OR(NOT(EXACT(Q22,"Approved")),NOT(OR(EXACT(P22,"Use estimate"),EXACT(P22,"Disclose gap"),EXACT(P22,"Not applicable"),EXACT(P22,"Recovered actual"))),LEN(TRIM(Y22&amp;""))=0,LEN(S22&amp;"")=0,Z22&lt;S22)),"Check: resolution record inconsistent",IF(AND(LEN(Z22&amp;"")=0,OR(LEN(TRIM(V22&amp;""))=0,LEN(W22&amp;"")=0)),"Check: open action or due date missing","Recorded")))))))))))))))))))))))</x:f>
      </x:c>
      <x:c r="AB22" s="17" t="str">
        <x:f>IF(AA22="Recorded",IF(AND(AA22="Recorded",LEN(Z22&amp;"")=0),$B$9-G22,""),"")</x:f>
      </x:c>
      <x:c r="AC22" s="17" t="str">
        <x:f>IF(LEN(AA22&amp;"")=0,"",IF(AA22&lt;&gt;"Recorded","Check: resolve input issue",IF(NOT(EXACT(Q22,"Approved")),"Decision pending",IF(LEN(Z22&amp;"")&gt;0,IF(EXACT(P22,"Use estimate"),"Resolved using estimate",IF(EXACT(P22,"Recovered actual"),"Resolved with actual evidence",IF(EXACT(P22,"Not applicable"),"N.A. decision recorded","Gap disclosure recorded"))),IF(EXACT(P22,"Use estimate"),"Estimate approved; action open",IF(EXACT(P22,"Reject estimate"),"Estimate rejected; gap open",IF(EXACT(P22,"Recover records"),"Recovery action open","Approved decision; action open")))))))</x:f>
      </x:c>
      <x:c r="AD22" s="19" t="str">
        <x:f>IF(AA22="Recorded",IF(AND(AA22="Recorded",EXACT(Q22,"Approved"),EXACT(P22,"Use estimate")),K22,""),"")</x:f>
      </x:c>
    </x:row>
    <x:row r="23" ht="52" customHeight="1">
      <x:c r="A23" s="9"/>
      <x:c r="B23" s="9"/>
      <x:c r="C23" s="9"/>
      <x:c r="D23" s="9"/>
      <x:c r="E23" s="25"/>
      <x:c r="F23" s="25"/>
      <x:c r="G23" s="25"/>
      <x:c r="H23" s="9"/>
      <x:c r="I23" s="9"/>
      <x:c r="J23" s="9"/>
      <x:c r="K23" s="25"/>
      <x:c r="L23" s="9"/>
      <x:c r="M23" s="9"/>
      <x:c r="N23" s="9"/>
      <x:c r="O23" s="9"/>
      <x:c r="P23" s="9"/>
      <x:c r="Q23" s="9"/>
      <x:c r="R23" s="9"/>
      <x:c r="S23" s="25"/>
      <x:c r="T23" s="9"/>
      <x:c r="U23" s="9"/>
      <x:c r="V23" s="9"/>
      <x:c r="W23" s="25"/>
      <x:c r="X23" s="9"/>
      <x:c r="Y23" s="9"/>
      <x:c r="Z23" s="25"/>
      <x:c r="AA23" s="17" t="str">
        <x:f>IF(COUNTA(A23:Z23)=0,"",IF(OR(ISERROR($B$7),ISERROR($B$8),ISERROR($B$9),ISERROR(E23),ISERROR(F23),ISERROR(G23),ISERROR(S23),ISERROR(W23),ISERROR(Z23),ISERROR(K23)),"Check: numeric/date input error",IF(OR(LEN(TRIM(A23&amp;""))=0,NOT(ISTEXT(A23)),NOT(EXACT(A23,TRIM(A23)))),"Check: gap ID missing or untrimmed",IF(OR(ISNUMBER(FIND("*",A23)),ISNUMBER(FIND("?",A23)),ISNUMBER(FIND("~",A23))),"Check: gap ID contains wildcard",IF(COUNTIFS($A$15:$A$74,A23)&gt;1,"Check: duplicate gap ID",IF(OR(LEN(TRIM($B$6&amp;""))=0,NOT(IF(AND(ISNUMBER($B$7),NOT(ISLOGICAL($B$7))),AND($B$7&gt;=1,$B$7&lt;=2958465,MOD($B$7,1)=0),FALSE)),NOT(IF(AND(ISNUMBER($B$8),NOT(ISLOGICAL($B$8))),AND($B$8&gt;=1,$B$8&lt;=2958465,MOD($B$8,1)=0),FALSE)),NOT(IF(AND(ISNUMBER($B$9),NOT(ISLOGICAL($B$9))),AND($B$9&gt;=1,$B$9&lt;=2958465,MOD($B$9,1)=0),FALSE)),$B$7&gt;$B$8),"Check: programme setup",IF(OR(LEN(TRIM(B23&amp;""))=0,LEN(TRIM(C23&amp;""))=0,LEN(TRIM(H23&amp;""))=0,LEN(TRIM(I23&amp;""))=0),"Check: gap or recovery record missing",IF(NOT(OR(EXACT(D23,"Missing record"),EXACT(D23,"Missing value"),EXACT(D23,"Partial coverage"))),"Check: gap type invalid",IF(NOT(OR(EXACT(N23,"Not assessed"),EXACT(N23,"Supported"),EXACT(N23,"Not supported"))),"Check: method review invalid",IF(NOT(OR(EXACT(P23,"Recover records"),EXACT(P23,"Use estimate"),EXACT(P23,"Disclose gap"),EXACT(P23,"Not applicable"),EXACT(P23,"Reject estimate"),EXACT(P23,"Recovered actual"))),"Check: treatment decision invalid",IF(NOT(OR(EXACT(Q23,"Pending"),EXACT(Q23,"Approved"))),"Check: decision state invalid",IF(OR(AND(LEN(E23&amp;"")&gt;0,NOT(IF(AND(ISNUMBER(E23),NOT(ISLOGICAL(E23))),AND(E23&gt;=1,E23&lt;=2958465,MOD(E23,1)=0),FALSE))),AND(LEN(F23&amp;"")&gt;0,NOT(IF(AND(ISNUMBER(F23),NOT(ISLOGICAL(F23))),AND(F23&gt;=1,F23&lt;=2958465,MOD(F23,1)=0),FALSE))),AND(LEN(G23&amp;"")&gt;0,NOT(IF(AND(ISNUMBER(G23),NOT(ISLOGICAL(G23))),AND(G23&gt;=1,G23&lt;=2958465,MOD(G23,1)=0),FALSE))),AND(LEN(S23&amp;"")&gt;0,NOT(IF(AND(ISNUMBER(S23),NOT(ISLOGICAL(S23))),AND(S23&gt;=1,S23&lt;=2958465,MOD(S23,1)=0),FALSE))),AND(LEN(W23&amp;"")&gt;0,NOT(IF(AND(ISNUMBER(W23),NOT(ISLOGICAL(W23))),AND(W23&gt;=1,W23&lt;=2958465,MOD(W23,1)=0),FALSE))),AND(LEN(Z23&amp;"")&gt;0,NOT(IF(AND(ISNUMBER(Z23),NOT(ISLOGICAL(Z23))),AND(Z23&gt;=1,Z23&lt;=2958465,MOD(Z23,1)=0),FALSE)))),"Check: entered date invalid",IF(OR(LEN(E23&amp;"")=0,LEN(F23&amp;"")=0,E23&gt;F23,E23&lt;$B$7,F23&gt;$B$8),"Check: affected period invalid",IF(OR(LEN(G23&amp;"")=0,G23&gt;$B$9),"Check: opened date missing or future",IF(OR(AND(LEN(S23&amp;"")&gt;0,OR(S23&lt;G23,S23&gt;$B$9)),AND(LEN(Z23&amp;"")&gt;0,OR(Z23&lt;G23,Z23&gt;$B$9))),"Check: decision or resolution chronology",IF(AND(LEN(K23&amp;"")&gt;0,NOT(IF(AND(ISNUMBER(K23),NOT(ISLOGICAL(K23))),ABS(K23)&lt;=1000000000000,FALSE))),"Check: candidate value invalid",IF(AND(OR(LEN(K23&amp;"")&gt;0,EXACT(P23,"Use estimate"),EXACT(P23,"Reject estimate")),OR(LEN(TRIM(L23&amp;""))=0,NOT(EXACT(L23,TRIM(L23))),LEN(TRIM(M23&amp;""))=0,LEN(TRIM(O23&amp;""))=0)),"Check: candidate method or unit missing",IF(AND(EXACT(P23,"Use estimate"),OR(LEN(K23&amp;"")=0,LEN(TRIM(J23&amp;""))=0,LEN(TRIM(X23&amp;""))=0)),"Check: estimate value evidence or trigger missing",IF(AND(EXACT(Q23,"Approved"),OR(LEN(TRIM(R23&amp;""))=0,LEN(S23&amp;"")=0,LEN(TRIM(T23&amp;""))=0,LEN(TRIM(U23&amp;""))=0)),"Check: approval record incomplete",IF(AND(EXACT(Q23,"Approved"),EXACT(P23,"Use estimate"),NOT(EXACT(N23,"Supported"))),"Check: estimate method not supported",IF(AND(EXACT(Q23,"Approved"),EXACT(P23,"Recovered actual"),LEN(TRIM(Y23&amp;""))=0),"Check: recovered source missing",IF(AND(LEN(Z23&amp;"")&gt;0,OR(NOT(EXACT(Q23,"Approved")),NOT(OR(EXACT(P23,"Use estimate"),EXACT(P23,"Disclose gap"),EXACT(P23,"Not applicable"),EXACT(P23,"Recovered actual"))),LEN(TRIM(Y23&amp;""))=0,LEN(S23&amp;"")=0,Z23&lt;S23)),"Check: resolution record inconsistent",IF(AND(LEN(Z23&amp;"")=0,OR(LEN(TRIM(V23&amp;""))=0,LEN(W23&amp;"")=0)),"Check: open action or due date missing","Recorded")))))))))))))))))))))))</x:f>
      </x:c>
      <x:c r="AB23" s="17" t="str">
        <x:f>IF(AA23="Recorded",IF(AND(AA23="Recorded",LEN(Z23&amp;"")=0),$B$9-G23,""),"")</x:f>
      </x:c>
      <x:c r="AC23" s="17" t="str">
        <x:f>IF(LEN(AA23&amp;"")=0,"",IF(AA23&lt;&gt;"Recorded","Check: resolve input issue",IF(NOT(EXACT(Q23,"Approved")),"Decision pending",IF(LEN(Z23&amp;"")&gt;0,IF(EXACT(P23,"Use estimate"),"Resolved using estimate",IF(EXACT(P23,"Recovered actual"),"Resolved with actual evidence",IF(EXACT(P23,"Not applicable"),"N.A. decision recorded","Gap disclosure recorded"))),IF(EXACT(P23,"Use estimate"),"Estimate approved; action open",IF(EXACT(P23,"Reject estimate"),"Estimate rejected; gap open",IF(EXACT(P23,"Recover records"),"Recovery action open","Approved decision; action open")))))))</x:f>
      </x:c>
      <x:c r="AD23" s="19" t="str">
        <x:f>IF(AA23="Recorded",IF(AND(AA23="Recorded",EXACT(Q23,"Approved"),EXACT(P23,"Use estimate")),K23,""),"")</x:f>
      </x:c>
    </x:row>
    <x:row r="24" ht="52" customHeight="1">
      <x:c r="A24" s="9"/>
      <x:c r="B24" s="9"/>
      <x:c r="C24" s="9"/>
      <x:c r="D24" s="9"/>
      <x:c r="E24" s="25"/>
      <x:c r="F24" s="25"/>
      <x:c r="G24" s="25"/>
      <x:c r="H24" s="9"/>
      <x:c r="I24" s="9"/>
      <x:c r="J24" s="9"/>
      <x:c r="K24" s="25"/>
      <x:c r="L24" s="9"/>
      <x:c r="M24" s="9"/>
      <x:c r="N24" s="9"/>
      <x:c r="O24" s="9"/>
      <x:c r="P24" s="9"/>
      <x:c r="Q24" s="9"/>
      <x:c r="R24" s="9"/>
      <x:c r="S24" s="25"/>
      <x:c r="T24" s="9"/>
      <x:c r="U24" s="9"/>
      <x:c r="V24" s="9"/>
      <x:c r="W24" s="25"/>
      <x:c r="X24" s="9"/>
      <x:c r="Y24" s="9"/>
      <x:c r="Z24" s="25"/>
      <x:c r="AA24" s="17" t="str">
        <x:f>IF(COUNTA(A24:Z24)=0,"",IF(OR(ISERROR($B$7),ISERROR($B$8),ISERROR($B$9),ISERROR(E24),ISERROR(F24),ISERROR(G24),ISERROR(S24),ISERROR(W24),ISERROR(Z24),ISERROR(K24)),"Check: numeric/date input error",IF(OR(LEN(TRIM(A24&amp;""))=0,NOT(ISTEXT(A24)),NOT(EXACT(A24,TRIM(A24)))),"Check: gap ID missing or untrimmed",IF(OR(ISNUMBER(FIND("*",A24)),ISNUMBER(FIND("?",A24)),ISNUMBER(FIND("~",A24))),"Check: gap ID contains wildcard",IF(COUNTIFS($A$15:$A$74,A24)&gt;1,"Check: duplicate gap ID",IF(OR(LEN(TRIM($B$6&amp;""))=0,NOT(IF(AND(ISNUMBER($B$7),NOT(ISLOGICAL($B$7))),AND($B$7&gt;=1,$B$7&lt;=2958465,MOD($B$7,1)=0),FALSE)),NOT(IF(AND(ISNUMBER($B$8),NOT(ISLOGICAL($B$8))),AND($B$8&gt;=1,$B$8&lt;=2958465,MOD($B$8,1)=0),FALSE)),NOT(IF(AND(ISNUMBER($B$9),NOT(ISLOGICAL($B$9))),AND($B$9&gt;=1,$B$9&lt;=2958465,MOD($B$9,1)=0),FALSE)),$B$7&gt;$B$8),"Check: programme setup",IF(OR(LEN(TRIM(B24&amp;""))=0,LEN(TRIM(C24&amp;""))=0,LEN(TRIM(H24&amp;""))=0,LEN(TRIM(I24&amp;""))=0),"Check: gap or recovery record missing",IF(NOT(OR(EXACT(D24,"Missing record"),EXACT(D24,"Missing value"),EXACT(D24,"Partial coverage"))),"Check: gap type invalid",IF(NOT(OR(EXACT(N24,"Not assessed"),EXACT(N24,"Supported"),EXACT(N24,"Not supported"))),"Check: method review invalid",IF(NOT(OR(EXACT(P24,"Recover records"),EXACT(P24,"Use estimate"),EXACT(P24,"Disclose gap"),EXACT(P24,"Not applicable"),EXACT(P24,"Reject estimate"),EXACT(P24,"Recovered actual"))),"Check: treatment decision invalid",IF(NOT(OR(EXACT(Q24,"Pending"),EXACT(Q24,"Approved"))),"Check: decision state invalid",IF(OR(AND(LEN(E24&amp;"")&gt;0,NOT(IF(AND(ISNUMBER(E24),NOT(ISLOGICAL(E24))),AND(E24&gt;=1,E24&lt;=2958465,MOD(E24,1)=0),FALSE))),AND(LEN(F24&amp;"")&gt;0,NOT(IF(AND(ISNUMBER(F24),NOT(ISLOGICAL(F24))),AND(F24&gt;=1,F24&lt;=2958465,MOD(F24,1)=0),FALSE))),AND(LEN(G24&amp;"")&gt;0,NOT(IF(AND(ISNUMBER(G24),NOT(ISLOGICAL(G24))),AND(G24&gt;=1,G24&lt;=2958465,MOD(G24,1)=0),FALSE))),AND(LEN(S24&amp;"")&gt;0,NOT(IF(AND(ISNUMBER(S24),NOT(ISLOGICAL(S24))),AND(S24&gt;=1,S24&lt;=2958465,MOD(S24,1)=0),FALSE))),AND(LEN(W24&amp;"")&gt;0,NOT(IF(AND(ISNUMBER(W24),NOT(ISLOGICAL(W24))),AND(W24&gt;=1,W24&lt;=2958465,MOD(W24,1)=0),FALSE))),AND(LEN(Z24&amp;"")&gt;0,NOT(IF(AND(ISNUMBER(Z24),NOT(ISLOGICAL(Z24))),AND(Z24&gt;=1,Z24&lt;=2958465,MOD(Z24,1)=0),FALSE)))),"Check: entered date invalid",IF(OR(LEN(E24&amp;"")=0,LEN(F24&amp;"")=0,E24&gt;F24,E24&lt;$B$7,F24&gt;$B$8),"Check: affected period invalid",IF(OR(LEN(G24&amp;"")=0,G24&gt;$B$9),"Check: opened date missing or future",IF(OR(AND(LEN(S24&amp;"")&gt;0,OR(S24&lt;G24,S24&gt;$B$9)),AND(LEN(Z24&amp;"")&gt;0,OR(Z24&lt;G24,Z24&gt;$B$9))),"Check: decision or resolution chronology",IF(AND(LEN(K24&amp;"")&gt;0,NOT(IF(AND(ISNUMBER(K24),NOT(ISLOGICAL(K24))),ABS(K24)&lt;=1000000000000,FALSE))),"Check: candidate value invalid",IF(AND(OR(LEN(K24&amp;"")&gt;0,EXACT(P24,"Use estimate"),EXACT(P24,"Reject estimate")),OR(LEN(TRIM(L24&amp;""))=0,NOT(EXACT(L24,TRIM(L24))),LEN(TRIM(M24&amp;""))=0,LEN(TRIM(O24&amp;""))=0)),"Check: candidate method or unit missing",IF(AND(EXACT(P24,"Use estimate"),OR(LEN(K24&amp;"")=0,LEN(TRIM(J24&amp;""))=0,LEN(TRIM(X24&amp;""))=0)),"Check: estimate value evidence or trigger missing",IF(AND(EXACT(Q24,"Approved"),OR(LEN(TRIM(R24&amp;""))=0,LEN(S24&amp;"")=0,LEN(TRIM(T24&amp;""))=0,LEN(TRIM(U24&amp;""))=0)),"Check: approval record incomplete",IF(AND(EXACT(Q24,"Approved"),EXACT(P24,"Use estimate"),NOT(EXACT(N24,"Supported"))),"Check: estimate method not supported",IF(AND(EXACT(Q24,"Approved"),EXACT(P24,"Recovered actual"),LEN(TRIM(Y24&amp;""))=0),"Check: recovered source missing",IF(AND(LEN(Z24&amp;"")&gt;0,OR(NOT(EXACT(Q24,"Approved")),NOT(OR(EXACT(P24,"Use estimate"),EXACT(P24,"Disclose gap"),EXACT(P24,"Not applicable"),EXACT(P24,"Recovered actual"))),LEN(TRIM(Y24&amp;""))=0,LEN(S24&amp;"")=0,Z24&lt;S24)),"Check: resolution record inconsistent",IF(AND(LEN(Z24&amp;"")=0,OR(LEN(TRIM(V24&amp;""))=0,LEN(W24&amp;"")=0)),"Check: open action or due date missing","Recorded")))))))))))))))))))))))</x:f>
      </x:c>
      <x:c r="AB24" s="17" t="str">
        <x:f>IF(AA24="Recorded",IF(AND(AA24="Recorded",LEN(Z24&amp;"")=0),$B$9-G24,""),"")</x:f>
      </x:c>
      <x:c r="AC24" s="17" t="str">
        <x:f>IF(LEN(AA24&amp;"")=0,"",IF(AA24&lt;&gt;"Recorded","Check: resolve input issue",IF(NOT(EXACT(Q24,"Approved")),"Decision pending",IF(LEN(Z24&amp;"")&gt;0,IF(EXACT(P24,"Use estimate"),"Resolved using estimate",IF(EXACT(P24,"Recovered actual"),"Resolved with actual evidence",IF(EXACT(P24,"Not applicable"),"N.A. decision recorded","Gap disclosure recorded"))),IF(EXACT(P24,"Use estimate"),"Estimate approved; action open",IF(EXACT(P24,"Reject estimate"),"Estimate rejected; gap open",IF(EXACT(P24,"Recover records"),"Recovery action open","Approved decision; action open")))))))</x:f>
      </x:c>
      <x:c r="AD24" s="19" t="str">
        <x:f>IF(AA24="Recorded",IF(AND(AA24="Recorded",EXACT(Q24,"Approved"),EXACT(P24,"Use estimate")),K24,""),"")</x:f>
      </x:c>
    </x:row>
    <x:row r="25" ht="52" customHeight="1">
      <x:c r="A25" s="9"/>
      <x:c r="B25" s="9"/>
      <x:c r="C25" s="9"/>
      <x:c r="D25" s="9"/>
      <x:c r="E25" s="25"/>
      <x:c r="F25" s="25"/>
      <x:c r="G25" s="25"/>
      <x:c r="H25" s="9"/>
      <x:c r="I25" s="9"/>
      <x:c r="J25" s="9"/>
      <x:c r="K25" s="25"/>
      <x:c r="L25" s="9"/>
      <x:c r="M25" s="9"/>
      <x:c r="N25" s="9"/>
      <x:c r="O25" s="9"/>
      <x:c r="P25" s="9"/>
      <x:c r="Q25" s="9"/>
      <x:c r="R25" s="9"/>
      <x:c r="S25" s="25"/>
      <x:c r="T25" s="9"/>
      <x:c r="U25" s="9"/>
      <x:c r="V25" s="9"/>
      <x:c r="W25" s="25"/>
      <x:c r="X25" s="9"/>
      <x:c r="Y25" s="9"/>
      <x:c r="Z25" s="25"/>
      <x:c r="AA25" s="17" t="str">
        <x:f>IF(COUNTA(A25:Z25)=0,"",IF(OR(ISERROR($B$7),ISERROR($B$8),ISERROR($B$9),ISERROR(E25),ISERROR(F25),ISERROR(G25),ISERROR(S25),ISERROR(W25),ISERROR(Z25),ISERROR(K25)),"Check: numeric/date input error",IF(OR(LEN(TRIM(A25&amp;""))=0,NOT(ISTEXT(A25)),NOT(EXACT(A25,TRIM(A25)))),"Check: gap ID missing or untrimmed",IF(OR(ISNUMBER(FIND("*",A25)),ISNUMBER(FIND("?",A25)),ISNUMBER(FIND("~",A25))),"Check: gap ID contains wildcard",IF(COUNTIFS($A$15:$A$74,A25)&gt;1,"Check: duplicate gap ID",IF(OR(LEN(TRIM($B$6&amp;""))=0,NOT(IF(AND(ISNUMBER($B$7),NOT(ISLOGICAL($B$7))),AND($B$7&gt;=1,$B$7&lt;=2958465,MOD($B$7,1)=0),FALSE)),NOT(IF(AND(ISNUMBER($B$8),NOT(ISLOGICAL($B$8))),AND($B$8&gt;=1,$B$8&lt;=2958465,MOD($B$8,1)=0),FALSE)),NOT(IF(AND(ISNUMBER($B$9),NOT(ISLOGICAL($B$9))),AND($B$9&gt;=1,$B$9&lt;=2958465,MOD($B$9,1)=0),FALSE)),$B$7&gt;$B$8),"Check: programme setup",IF(OR(LEN(TRIM(B25&amp;""))=0,LEN(TRIM(C25&amp;""))=0,LEN(TRIM(H25&amp;""))=0,LEN(TRIM(I25&amp;""))=0),"Check: gap or recovery record missing",IF(NOT(OR(EXACT(D25,"Missing record"),EXACT(D25,"Missing value"),EXACT(D25,"Partial coverage"))),"Check: gap type invalid",IF(NOT(OR(EXACT(N25,"Not assessed"),EXACT(N25,"Supported"),EXACT(N25,"Not supported"))),"Check: method review invalid",IF(NOT(OR(EXACT(P25,"Recover records"),EXACT(P25,"Use estimate"),EXACT(P25,"Disclose gap"),EXACT(P25,"Not applicable"),EXACT(P25,"Reject estimate"),EXACT(P25,"Recovered actual"))),"Check: treatment decision invalid",IF(NOT(OR(EXACT(Q25,"Pending"),EXACT(Q25,"Approved"))),"Check: decision state invalid",IF(OR(AND(LEN(E25&amp;"")&gt;0,NOT(IF(AND(ISNUMBER(E25),NOT(ISLOGICAL(E25))),AND(E25&gt;=1,E25&lt;=2958465,MOD(E25,1)=0),FALSE))),AND(LEN(F25&amp;"")&gt;0,NOT(IF(AND(ISNUMBER(F25),NOT(ISLOGICAL(F25))),AND(F25&gt;=1,F25&lt;=2958465,MOD(F25,1)=0),FALSE))),AND(LEN(G25&amp;"")&gt;0,NOT(IF(AND(ISNUMBER(G25),NOT(ISLOGICAL(G25))),AND(G25&gt;=1,G25&lt;=2958465,MOD(G25,1)=0),FALSE))),AND(LEN(S25&amp;"")&gt;0,NOT(IF(AND(ISNUMBER(S25),NOT(ISLOGICAL(S25))),AND(S25&gt;=1,S25&lt;=2958465,MOD(S25,1)=0),FALSE))),AND(LEN(W25&amp;"")&gt;0,NOT(IF(AND(ISNUMBER(W25),NOT(ISLOGICAL(W25))),AND(W25&gt;=1,W25&lt;=2958465,MOD(W25,1)=0),FALSE))),AND(LEN(Z25&amp;"")&gt;0,NOT(IF(AND(ISNUMBER(Z25),NOT(ISLOGICAL(Z25))),AND(Z25&gt;=1,Z25&lt;=2958465,MOD(Z25,1)=0),FALSE)))),"Check: entered date invalid",IF(OR(LEN(E25&amp;"")=0,LEN(F25&amp;"")=0,E25&gt;F25,E25&lt;$B$7,F25&gt;$B$8),"Check: affected period invalid",IF(OR(LEN(G25&amp;"")=0,G25&gt;$B$9),"Check: opened date missing or future",IF(OR(AND(LEN(S25&amp;"")&gt;0,OR(S25&lt;G25,S25&gt;$B$9)),AND(LEN(Z25&amp;"")&gt;0,OR(Z25&lt;G25,Z25&gt;$B$9))),"Check: decision or resolution chronology",IF(AND(LEN(K25&amp;"")&gt;0,NOT(IF(AND(ISNUMBER(K25),NOT(ISLOGICAL(K25))),ABS(K25)&lt;=1000000000000,FALSE))),"Check: candidate value invalid",IF(AND(OR(LEN(K25&amp;"")&gt;0,EXACT(P25,"Use estimate"),EXACT(P25,"Reject estimate")),OR(LEN(TRIM(L25&amp;""))=0,NOT(EXACT(L25,TRIM(L25))),LEN(TRIM(M25&amp;""))=0,LEN(TRIM(O25&amp;""))=0)),"Check: candidate method or unit missing",IF(AND(EXACT(P25,"Use estimate"),OR(LEN(K25&amp;"")=0,LEN(TRIM(J25&amp;""))=0,LEN(TRIM(X25&amp;""))=0)),"Check: estimate value evidence or trigger missing",IF(AND(EXACT(Q25,"Approved"),OR(LEN(TRIM(R25&amp;""))=0,LEN(S25&amp;"")=0,LEN(TRIM(T25&amp;""))=0,LEN(TRIM(U25&amp;""))=0)),"Check: approval record incomplete",IF(AND(EXACT(Q25,"Approved"),EXACT(P25,"Use estimate"),NOT(EXACT(N25,"Supported"))),"Check: estimate method not supported",IF(AND(EXACT(Q25,"Approved"),EXACT(P25,"Recovered actual"),LEN(TRIM(Y25&amp;""))=0),"Check: recovered source missing",IF(AND(LEN(Z25&amp;"")&gt;0,OR(NOT(EXACT(Q25,"Approved")),NOT(OR(EXACT(P25,"Use estimate"),EXACT(P25,"Disclose gap"),EXACT(P25,"Not applicable"),EXACT(P25,"Recovered actual"))),LEN(TRIM(Y25&amp;""))=0,LEN(S25&amp;"")=0,Z25&lt;S25)),"Check: resolution record inconsistent",IF(AND(LEN(Z25&amp;"")=0,OR(LEN(TRIM(V25&amp;""))=0,LEN(W25&amp;"")=0)),"Check: open action or due date missing","Recorded")))))))))))))))))))))))</x:f>
      </x:c>
      <x:c r="AB25" s="17" t="str">
        <x:f>IF(AA25="Recorded",IF(AND(AA25="Recorded",LEN(Z25&amp;"")=0),$B$9-G25,""),"")</x:f>
      </x:c>
      <x:c r="AC25" s="17" t="str">
        <x:f>IF(LEN(AA25&amp;"")=0,"",IF(AA25&lt;&gt;"Recorded","Check: resolve input issue",IF(NOT(EXACT(Q25,"Approved")),"Decision pending",IF(LEN(Z25&amp;"")&gt;0,IF(EXACT(P25,"Use estimate"),"Resolved using estimate",IF(EXACT(P25,"Recovered actual"),"Resolved with actual evidence",IF(EXACT(P25,"Not applicable"),"N.A. decision recorded","Gap disclosure recorded"))),IF(EXACT(P25,"Use estimate"),"Estimate approved; action open",IF(EXACT(P25,"Reject estimate"),"Estimate rejected; gap open",IF(EXACT(P25,"Recover records"),"Recovery action open","Approved decision; action open")))))))</x:f>
      </x:c>
      <x:c r="AD25" s="19" t="str">
        <x:f>IF(AA25="Recorded",IF(AND(AA25="Recorded",EXACT(Q25,"Approved"),EXACT(P25,"Use estimate")),K25,""),"")</x:f>
      </x:c>
    </x:row>
    <x:row r="26" ht="52" customHeight="1">
      <x:c r="A26" s="9"/>
      <x:c r="B26" s="9"/>
      <x:c r="C26" s="9"/>
      <x:c r="D26" s="9"/>
      <x:c r="E26" s="25"/>
      <x:c r="F26" s="25"/>
      <x:c r="G26" s="25"/>
      <x:c r="H26" s="9"/>
      <x:c r="I26" s="9"/>
      <x:c r="J26" s="9"/>
      <x:c r="K26" s="25"/>
      <x:c r="L26" s="9"/>
      <x:c r="M26" s="9"/>
      <x:c r="N26" s="9"/>
      <x:c r="O26" s="9"/>
      <x:c r="P26" s="9"/>
      <x:c r="Q26" s="9"/>
      <x:c r="R26" s="9"/>
      <x:c r="S26" s="25"/>
      <x:c r="T26" s="9"/>
      <x:c r="U26" s="9"/>
      <x:c r="V26" s="9"/>
      <x:c r="W26" s="25"/>
      <x:c r="X26" s="9"/>
      <x:c r="Y26" s="9"/>
      <x:c r="Z26" s="25"/>
      <x:c r="AA26" s="17" t="str">
        <x:f>IF(COUNTA(A26:Z26)=0,"",IF(OR(ISERROR($B$7),ISERROR($B$8),ISERROR($B$9),ISERROR(E26),ISERROR(F26),ISERROR(G26),ISERROR(S26),ISERROR(W26),ISERROR(Z26),ISERROR(K26)),"Check: numeric/date input error",IF(OR(LEN(TRIM(A26&amp;""))=0,NOT(ISTEXT(A26)),NOT(EXACT(A26,TRIM(A26)))),"Check: gap ID missing or untrimmed",IF(OR(ISNUMBER(FIND("*",A26)),ISNUMBER(FIND("?",A26)),ISNUMBER(FIND("~",A26))),"Check: gap ID contains wildcard",IF(COUNTIFS($A$15:$A$74,A26)&gt;1,"Check: duplicate gap ID",IF(OR(LEN(TRIM($B$6&amp;""))=0,NOT(IF(AND(ISNUMBER($B$7),NOT(ISLOGICAL($B$7))),AND($B$7&gt;=1,$B$7&lt;=2958465,MOD($B$7,1)=0),FALSE)),NOT(IF(AND(ISNUMBER($B$8),NOT(ISLOGICAL($B$8))),AND($B$8&gt;=1,$B$8&lt;=2958465,MOD($B$8,1)=0),FALSE)),NOT(IF(AND(ISNUMBER($B$9),NOT(ISLOGICAL($B$9))),AND($B$9&gt;=1,$B$9&lt;=2958465,MOD($B$9,1)=0),FALSE)),$B$7&gt;$B$8),"Check: programme setup",IF(OR(LEN(TRIM(B26&amp;""))=0,LEN(TRIM(C26&amp;""))=0,LEN(TRIM(H26&amp;""))=0,LEN(TRIM(I26&amp;""))=0),"Check: gap or recovery record missing",IF(NOT(OR(EXACT(D26,"Missing record"),EXACT(D26,"Missing value"),EXACT(D26,"Partial coverage"))),"Check: gap type invalid",IF(NOT(OR(EXACT(N26,"Not assessed"),EXACT(N26,"Supported"),EXACT(N26,"Not supported"))),"Check: method review invalid",IF(NOT(OR(EXACT(P26,"Recover records"),EXACT(P26,"Use estimate"),EXACT(P26,"Disclose gap"),EXACT(P26,"Not applicable"),EXACT(P26,"Reject estimate"),EXACT(P26,"Recovered actual"))),"Check: treatment decision invalid",IF(NOT(OR(EXACT(Q26,"Pending"),EXACT(Q26,"Approved"))),"Check: decision state invalid",IF(OR(AND(LEN(E26&amp;"")&gt;0,NOT(IF(AND(ISNUMBER(E26),NOT(ISLOGICAL(E26))),AND(E26&gt;=1,E26&lt;=2958465,MOD(E26,1)=0),FALSE))),AND(LEN(F26&amp;"")&gt;0,NOT(IF(AND(ISNUMBER(F26),NOT(ISLOGICAL(F26))),AND(F26&gt;=1,F26&lt;=2958465,MOD(F26,1)=0),FALSE))),AND(LEN(G26&amp;"")&gt;0,NOT(IF(AND(ISNUMBER(G26),NOT(ISLOGICAL(G26))),AND(G26&gt;=1,G26&lt;=2958465,MOD(G26,1)=0),FALSE))),AND(LEN(S26&amp;"")&gt;0,NOT(IF(AND(ISNUMBER(S26),NOT(ISLOGICAL(S26))),AND(S26&gt;=1,S26&lt;=2958465,MOD(S26,1)=0),FALSE))),AND(LEN(W26&amp;"")&gt;0,NOT(IF(AND(ISNUMBER(W26),NOT(ISLOGICAL(W26))),AND(W26&gt;=1,W26&lt;=2958465,MOD(W26,1)=0),FALSE))),AND(LEN(Z26&amp;"")&gt;0,NOT(IF(AND(ISNUMBER(Z26),NOT(ISLOGICAL(Z26))),AND(Z26&gt;=1,Z26&lt;=2958465,MOD(Z26,1)=0),FALSE)))),"Check: entered date invalid",IF(OR(LEN(E26&amp;"")=0,LEN(F26&amp;"")=0,E26&gt;F26,E26&lt;$B$7,F26&gt;$B$8),"Check: affected period invalid",IF(OR(LEN(G26&amp;"")=0,G26&gt;$B$9),"Check: opened date missing or future",IF(OR(AND(LEN(S26&amp;"")&gt;0,OR(S26&lt;G26,S26&gt;$B$9)),AND(LEN(Z26&amp;"")&gt;0,OR(Z26&lt;G26,Z26&gt;$B$9))),"Check: decision or resolution chronology",IF(AND(LEN(K26&amp;"")&gt;0,NOT(IF(AND(ISNUMBER(K26),NOT(ISLOGICAL(K26))),ABS(K26)&lt;=1000000000000,FALSE))),"Check: candidate value invalid",IF(AND(OR(LEN(K26&amp;"")&gt;0,EXACT(P26,"Use estimate"),EXACT(P26,"Reject estimate")),OR(LEN(TRIM(L26&amp;""))=0,NOT(EXACT(L26,TRIM(L26))),LEN(TRIM(M26&amp;""))=0,LEN(TRIM(O26&amp;""))=0)),"Check: candidate method or unit missing",IF(AND(EXACT(P26,"Use estimate"),OR(LEN(K26&amp;"")=0,LEN(TRIM(J26&amp;""))=0,LEN(TRIM(X26&amp;""))=0)),"Check: estimate value evidence or trigger missing",IF(AND(EXACT(Q26,"Approved"),OR(LEN(TRIM(R26&amp;""))=0,LEN(S26&amp;"")=0,LEN(TRIM(T26&amp;""))=0,LEN(TRIM(U26&amp;""))=0)),"Check: approval record incomplete",IF(AND(EXACT(Q26,"Approved"),EXACT(P26,"Use estimate"),NOT(EXACT(N26,"Supported"))),"Check: estimate method not supported",IF(AND(EXACT(Q26,"Approved"),EXACT(P26,"Recovered actual"),LEN(TRIM(Y26&amp;""))=0),"Check: recovered source missing",IF(AND(LEN(Z26&amp;"")&gt;0,OR(NOT(EXACT(Q26,"Approved")),NOT(OR(EXACT(P26,"Use estimate"),EXACT(P26,"Disclose gap"),EXACT(P26,"Not applicable"),EXACT(P26,"Recovered actual"))),LEN(TRIM(Y26&amp;""))=0,LEN(S26&amp;"")=0,Z26&lt;S26)),"Check: resolution record inconsistent",IF(AND(LEN(Z26&amp;"")=0,OR(LEN(TRIM(V26&amp;""))=0,LEN(W26&amp;"")=0)),"Check: open action or due date missing","Recorded")))))))))))))))))))))))</x:f>
      </x:c>
      <x:c r="AB26" s="17" t="str">
        <x:f>IF(AA26="Recorded",IF(AND(AA26="Recorded",LEN(Z26&amp;"")=0),$B$9-G26,""),"")</x:f>
      </x:c>
      <x:c r="AC26" s="17" t="str">
        <x:f>IF(LEN(AA26&amp;"")=0,"",IF(AA26&lt;&gt;"Recorded","Check: resolve input issue",IF(NOT(EXACT(Q26,"Approved")),"Decision pending",IF(LEN(Z26&amp;"")&gt;0,IF(EXACT(P26,"Use estimate"),"Resolved using estimate",IF(EXACT(P26,"Recovered actual"),"Resolved with actual evidence",IF(EXACT(P26,"Not applicable"),"N.A. decision recorded","Gap disclosure recorded"))),IF(EXACT(P26,"Use estimate"),"Estimate approved; action open",IF(EXACT(P26,"Reject estimate"),"Estimate rejected; gap open",IF(EXACT(P26,"Recover records"),"Recovery action open","Approved decision; action open")))))))</x:f>
      </x:c>
      <x:c r="AD26" s="19" t="str">
        <x:f>IF(AA26="Recorded",IF(AND(AA26="Recorded",EXACT(Q26,"Approved"),EXACT(P26,"Use estimate")),K26,""),"")</x:f>
      </x:c>
    </x:row>
    <x:row r="27" ht="52" customHeight="1">
      <x:c r="A27" s="9"/>
      <x:c r="B27" s="9"/>
      <x:c r="C27" s="9"/>
      <x:c r="D27" s="9"/>
      <x:c r="E27" s="25"/>
      <x:c r="F27" s="25"/>
      <x:c r="G27" s="25"/>
      <x:c r="H27" s="9"/>
      <x:c r="I27" s="9"/>
      <x:c r="J27" s="9"/>
      <x:c r="K27" s="25"/>
      <x:c r="L27" s="9"/>
      <x:c r="M27" s="9"/>
      <x:c r="N27" s="9"/>
      <x:c r="O27" s="9"/>
      <x:c r="P27" s="9"/>
      <x:c r="Q27" s="9"/>
      <x:c r="R27" s="9"/>
      <x:c r="S27" s="25"/>
      <x:c r="T27" s="9"/>
      <x:c r="U27" s="9"/>
      <x:c r="V27" s="9"/>
      <x:c r="W27" s="25"/>
      <x:c r="X27" s="9"/>
      <x:c r="Y27" s="9"/>
      <x:c r="Z27" s="25"/>
      <x:c r="AA27" s="17" t="str">
        <x:f>IF(COUNTA(A27:Z27)=0,"",IF(OR(ISERROR($B$7),ISERROR($B$8),ISERROR($B$9),ISERROR(E27),ISERROR(F27),ISERROR(G27),ISERROR(S27),ISERROR(W27),ISERROR(Z27),ISERROR(K27)),"Check: numeric/date input error",IF(OR(LEN(TRIM(A27&amp;""))=0,NOT(ISTEXT(A27)),NOT(EXACT(A27,TRIM(A27)))),"Check: gap ID missing or untrimmed",IF(OR(ISNUMBER(FIND("*",A27)),ISNUMBER(FIND("?",A27)),ISNUMBER(FIND("~",A27))),"Check: gap ID contains wildcard",IF(COUNTIFS($A$15:$A$74,A27)&gt;1,"Check: duplicate gap ID",IF(OR(LEN(TRIM($B$6&amp;""))=0,NOT(IF(AND(ISNUMBER($B$7),NOT(ISLOGICAL($B$7))),AND($B$7&gt;=1,$B$7&lt;=2958465,MOD($B$7,1)=0),FALSE)),NOT(IF(AND(ISNUMBER($B$8),NOT(ISLOGICAL($B$8))),AND($B$8&gt;=1,$B$8&lt;=2958465,MOD($B$8,1)=0),FALSE)),NOT(IF(AND(ISNUMBER($B$9),NOT(ISLOGICAL($B$9))),AND($B$9&gt;=1,$B$9&lt;=2958465,MOD($B$9,1)=0),FALSE)),$B$7&gt;$B$8),"Check: programme setup",IF(OR(LEN(TRIM(B27&amp;""))=0,LEN(TRIM(C27&amp;""))=0,LEN(TRIM(H27&amp;""))=0,LEN(TRIM(I27&amp;""))=0),"Check: gap or recovery record missing",IF(NOT(OR(EXACT(D27,"Missing record"),EXACT(D27,"Missing value"),EXACT(D27,"Partial coverage"))),"Check: gap type invalid",IF(NOT(OR(EXACT(N27,"Not assessed"),EXACT(N27,"Supported"),EXACT(N27,"Not supported"))),"Check: method review invalid",IF(NOT(OR(EXACT(P27,"Recover records"),EXACT(P27,"Use estimate"),EXACT(P27,"Disclose gap"),EXACT(P27,"Not applicable"),EXACT(P27,"Reject estimate"),EXACT(P27,"Recovered actual"))),"Check: treatment decision invalid",IF(NOT(OR(EXACT(Q27,"Pending"),EXACT(Q27,"Approved"))),"Check: decision state invalid",IF(OR(AND(LEN(E27&amp;"")&gt;0,NOT(IF(AND(ISNUMBER(E27),NOT(ISLOGICAL(E27))),AND(E27&gt;=1,E27&lt;=2958465,MOD(E27,1)=0),FALSE))),AND(LEN(F27&amp;"")&gt;0,NOT(IF(AND(ISNUMBER(F27),NOT(ISLOGICAL(F27))),AND(F27&gt;=1,F27&lt;=2958465,MOD(F27,1)=0),FALSE))),AND(LEN(G27&amp;"")&gt;0,NOT(IF(AND(ISNUMBER(G27),NOT(ISLOGICAL(G27))),AND(G27&gt;=1,G27&lt;=2958465,MOD(G27,1)=0),FALSE))),AND(LEN(S27&amp;"")&gt;0,NOT(IF(AND(ISNUMBER(S27),NOT(ISLOGICAL(S27))),AND(S27&gt;=1,S27&lt;=2958465,MOD(S27,1)=0),FALSE))),AND(LEN(W27&amp;"")&gt;0,NOT(IF(AND(ISNUMBER(W27),NOT(ISLOGICAL(W27))),AND(W27&gt;=1,W27&lt;=2958465,MOD(W27,1)=0),FALSE))),AND(LEN(Z27&amp;"")&gt;0,NOT(IF(AND(ISNUMBER(Z27),NOT(ISLOGICAL(Z27))),AND(Z27&gt;=1,Z27&lt;=2958465,MOD(Z27,1)=0),FALSE)))),"Check: entered date invalid",IF(OR(LEN(E27&amp;"")=0,LEN(F27&amp;"")=0,E27&gt;F27,E27&lt;$B$7,F27&gt;$B$8),"Check: affected period invalid",IF(OR(LEN(G27&amp;"")=0,G27&gt;$B$9),"Check: opened date missing or future",IF(OR(AND(LEN(S27&amp;"")&gt;0,OR(S27&lt;G27,S27&gt;$B$9)),AND(LEN(Z27&amp;"")&gt;0,OR(Z27&lt;G27,Z27&gt;$B$9))),"Check: decision or resolution chronology",IF(AND(LEN(K27&amp;"")&gt;0,NOT(IF(AND(ISNUMBER(K27),NOT(ISLOGICAL(K27))),ABS(K27)&lt;=1000000000000,FALSE))),"Check: candidate value invalid",IF(AND(OR(LEN(K27&amp;"")&gt;0,EXACT(P27,"Use estimate"),EXACT(P27,"Reject estimate")),OR(LEN(TRIM(L27&amp;""))=0,NOT(EXACT(L27,TRIM(L27))),LEN(TRIM(M27&amp;""))=0,LEN(TRIM(O27&amp;""))=0)),"Check: candidate method or unit missing",IF(AND(EXACT(P27,"Use estimate"),OR(LEN(K27&amp;"")=0,LEN(TRIM(J27&amp;""))=0,LEN(TRIM(X27&amp;""))=0)),"Check: estimate value evidence or trigger missing",IF(AND(EXACT(Q27,"Approved"),OR(LEN(TRIM(R27&amp;""))=0,LEN(S27&amp;"")=0,LEN(TRIM(T27&amp;""))=0,LEN(TRIM(U27&amp;""))=0)),"Check: approval record incomplete",IF(AND(EXACT(Q27,"Approved"),EXACT(P27,"Use estimate"),NOT(EXACT(N27,"Supported"))),"Check: estimate method not supported",IF(AND(EXACT(Q27,"Approved"),EXACT(P27,"Recovered actual"),LEN(TRIM(Y27&amp;""))=0),"Check: recovered source missing",IF(AND(LEN(Z27&amp;"")&gt;0,OR(NOT(EXACT(Q27,"Approved")),NOT(OR(EXACT(P27,"Use estimate"),EXACT(P27,"Disclose gap"),EXACT(P27,"Not applicable"),EXACT(P27,"Recovered actual"))),LEN(TRIM(Y27&amp;""))=0,LEN(S27&amp;"")=0,Z27&lt;S27)),"Check: resolution record inconsistent",IF(AND(LEN(Z27&amp;"")=0,OR(LEN(TRIM(V27&amp;""))=0,LEN(W27&amp;"")=0)),"Check: open action or due date missing","Recorded")))))))))))))))))))))))</x:f>
      </x:c>
      <x:c r="AB27" s="17" t="str">
        <x:f>IF(AA27="Recorded",IF(AND(AA27="Recorded",LEN(Z27&amp;"")=0),$B$9-G27,""),"")</x:f>
      </x:c>
      <x:c r="AC27" s="17" t="str">
        <x:f>IF(LEN(AA27&amp;"")=0,"",IF(AA27&lt;&gt;"Recorded","Check: resolve input issue",IF(NOT(EXACT(Q27,"Approved")),"Decision pending",IF(LEN(Z27&amp;"")&gt;0,IF(EXACT(P27,"Use estimate"),"Resolved using estimate",IF(EXACT(P27,"Recovered actual"),"Resolved with actual evidence",IF(EXACT(P27,"Not applicable"),"N.A. decision recorded","Gap disclosure recorded"))),IF(EXACT(P27,"Use estimate"),"Estimate approved; action open",IF(EXACT(P27,"Reject estimate"),"Estimate rejected; gap open",IF(EXACT(P27,"Recover records"),"Recovery action open","Approved decision; action open")))))))</x:f>
      </x:c>
      <x:c r="AD27" s="19" t="str">
        <x:f>IF(AA27="Recorded",IF(AND(AA27="Recorded",EXACT(Q27,"Approved"),EXACT(P27,"Use estimate")),K27,""),"")</x:f>
      </x:c>
    </x:row>
    <x:row r="28" ht="52" customHeight="1">
      <x:c r="A28" s="9"/>
      <x:c r="B28" s="9"/>
      <x:c r="C28" s="9"/>
      <x:c r="D28" s="9"/>
      <x:c r="E28" s="25"/>
      <x:c r="F28" s="25"/>
      <x:c r="G28" s="25"/>
      <x:c r="H28" s="9"/>
      <x:c r="I28" s="9"/>
      <x:c r="J28" s="9"/>
      <x:c r="K28" s="25"/>
      <x:c r="L28" s="9"/>
      <x:c r="M28" s="9"/>
      <x:c r="N28" s="9"/>
      <x:c r="O28" s="9"/>
      <x:c r="P28" s="9"/>
      <x:c r="Q28" s="9"/>
      <x:c r="R28" s="9"/>
      <x:c r="S28" s="25"/>
      <x:c r="T28" s="9"/>
      <x:c r="U28" s="9"/>
      <x:c r="V28" s="9"/>
      <x:c r="W28" s="25"/>
      <x:c r="X28" s="9"/>
      <x:c r="Y28" s="9"/>
      <x:c r="Z28" s="25"/>
      <x:c r="AA28" s="17" t="str">
        <x:f>IF(COUNTA(A28:Z28)=0,"",IF(OR(ISERROR($B$7),ISERROR($B$8),ISERROR($B$9),ISERROR(E28),ISERROR(F28),ISERROR(G28),ISERROR(S28),ISERROR(W28),ISERROR(Z28),ISERROR(K28)),"Check: numeric/date input error",IF(OR(LEN(TRIM(A28&amp;""))=0,NOT(ISTEXT(A28)),NOT(EXACT(A28,TRIM(A28)))),"Check: gap ID missing or untrimmed",IF(OR(ISNUMBER(FIND("*",A28)),ISNUMBER(FIND("?",A28)),ISNUMBER(FIND("~",A28))),"Check: gap ID contains wildcard",IF(COUNTIFS($A$15:$A$74,A28)&gt;1,"Check: duplicate gap ID",IF(OR(LEN(TRIM($B$6&amp;""))=0,NOT(IF(AND(ISNUMBER($B$7),NOT(ISLOGICAL($B$7))),AND($B$7&gt;=1,$B$7&lt;=2958465,MOD($B$7,1)=0),FALSE)),NOT(IF(AND(ISNUMBER($B$8),NOT(ISLOGICAL($B$8))),AND($B$8&gt;=1,$B$8&lt;=2958465,MOD($B$8,1)=0),FALSE)),NOT(IF(AND(ISNUMBER($B$9),NOT(ISLOGICAL($B$9))),AND($B$9&gt;=1,$B$9&lt;=2958465,MOD($B$9,1)=0),FALSE)),$B$7&gt;$B$8),"Check: programme setup",IF(OR(LEN(TRIM(B28&amp;""))=0,LEN(TRIM(C28&amp;""))=0,LEN(TRIM(H28&amp;""))=0,LEN(TRIM(I28&amp;""))=0),"Check: gap or recovery record missing",IF(NOT(OR(EXACT(D28,"Missing record"),EXACT(D28,"Missing value"),EXACT(D28,"Partial coverage"))),"Check: gap type invalid",IF(NOT(OR(EXACT(N28,"Not assessed"),EXACT(N28,"Supported"),EXACT(N28,"Not supported"))),"Check: method review invalid",IF(NOT(OR(EXACT(P28,"Recover records"),EXACT(P28,"Use estimate"),EXACT(P28,"Disclose gap"),EXACT(P28,"Not applicable"),EXACT(P28,"Reject estimate"),EXACT(P28,"Recovered actual"))),"Check: treatment decision invalid",IF(NOT(OR(EXACT(Q28,"Pending"),EXACT(Q28,"Approved"))),"Check: decision state invalid",IF(OR(AND(LEN(E28&amp;"")&gt;0,NOT(IF(AND(ISNUMBER(E28),NOT(ISLOGICAL(E28))),AND(E28&gt;=1,E28&lt;=2958465,MOD(E28,1)=0),FALSE))),AND(LEN(F28&amp;"")&gt;0,NOT(IF(AND(ISNUMBER(F28),NOT(ISLOGICAL(F28))),AND(F28&gt;=1,F28&lt;=2958465,MOD(F28,1)=0),FALSE))),AND(LEN(G28&amp;"")&gt;0,NOT(IF(AND(ISNUMBER(G28),NOT(ISLOGICAL(G28))),AND(G28&gt;=1,G28&lt;=2958465,MOD(G28,1)=0),FALSE))),AND(LEN(S28&amp;"")&gt;0,NOT(IF(AND(ISNUMBER(S28),NOT(ISLOGICAL(S28))),AND(S28&gt;=1,S28&lt;=2958465,MOD(S28,1)=0),FALSE))),AND(LEN(W28&amp;"")&gt;0,NOT(IF(AND(ISNUMBER(W28),NOT(ISLOGICAL(W28))),AND(W28&gt;=1,W28&lt;=2958465,MOD(W28,1)=0),FALSE))),AND(LEN(Z28&amp;"")&gt;0,NOT(IF(AND(ISNUMBER(Z28),NOT(ISLOGICAL(Z28))),AND(Z28&gt;=1,Z28&lt;=2958465,MOD(Z28,1)=0),FALSE)))),"Check: entered date invalid",IF(OR(LEN(E28&amp;"")=0,LEN(F28&amp;"")=0,E28&gt;F28,E28&lt;$B$7,F28&gt;$B$8),"Check: affected period invalid",IF(OR(LEN(G28&amp;"")=0,G28&gt;$B$9),"Check: opened date missing or future",IF(OR(AND(LEN(S28&amp;"")&gt;0,OR(S28&lt;G28,S28&gt;$B$9)),AND(LEN(Z28&amp;"")&gt;0,OR(Z28&lt;G28,Z28&gt;$B$9))),"Check: decision or resolution chronology",IF(AND(LEN(K28&amp;"")&gt;0,NOT(IF(AND(ISNUMBER(K28),NOT(ISLOGICAL(K28))),ABS(K28)&lt;=1000000000000,FALSE))),"Check: candidate value invalid",IF(AND(OR(LEN(K28&amp;"")&gt;0,EXACT(P28,"Use estimate"),EXACT(P28,"Reject estimate")),OR(LEN(TRIM(L28&amp;""))=0,NOT(EXACT(L28,TRIM(L28))),LEN(TRIM(M28&amp;""))=0,LEN(TRIM(O28&amp;""))=0)),"Check: candidate method or unit missing",IF(AND(EXACT(P28,"Use estimate"),OR(LEN(K28&amp;"")=0,LEN(TRIM(J28&amp;""))=0,LEN(TRIM(X28&amp;""))=0)),"Check: estimate value evidence or trigger missing",IF(AND(EXACT(Q28,"Approved"),OR(LEN(TRIM(R28&amp;""))=0,LEN(S28&amp;"")=0,LEN(TRIM(T28&amp;""))=0,LEN(TRIM(U28&amp;""))=0)),"Check: approval record incomplete",IF(AND(EXACT(Q28,"Approved"),EXACT(P28,"Use estimate"),NOT(EXACT(N28,"Supported"))),"Check: estimate method not supported",IF(AND(EXACT(Q28,"Approved"),EXACT(P28,"Recovered actual"),LEN(TRIM(Y28&amp;""))=0),"Check: recovered source missing",IF(AND(LEN(Z28&amp;"")&gt;0,OR(NOT(EXACT(Q28,"Approved")),NOT(OR(EXACT(P28,"Use estimate"),EXACT(P28,"Disclose gap"),EXACT(P28,"Not applicable"),EXACT(P28,"Recovered actual"))),LEN(TRIM(Y28&amp;""))=0,LEN(S28&amp;"")=0,Z28&lt;S28)),"Check: resolution record inconsistent",IF(AND(LEN(Z28&amp;"")=0,OR(LEN(TRIM(V28&amp;""))=0,LEN(W28&amp;"")=0)),"Check: open action or due date missing","Recorded")))))))))))))))))))))))</x:f>
      </x:c>
      <x:c r="AB28" s="17" t="str">
        <x:f>IF(AA28="Recorded",IF(AND(AA28="Recorded",LEN(Z28&amp;"")=0),$B$9-G28,""),"")</x:f>
      </x:c>
      <x:c r="AC28" s="17" t="str">
        <x:f>IF(LEN(AA28&amp;"")=0,"",IF(AA28&lt;&gt;"Recorded","Check: resolve input issue",IF(NOT(EXACT(Q28,"Approved")),"Decision pending",IF(LEN(Z28&amp;"")&gt;0,IF(EXACT(P28,"Use estimate"),"Resolved using estimate",IF(EXACT(P28,"Recovered actual"),"Resolved with actual evidence",IF(EXACT(P28,"Not applicable"),"N.A. decision recorded","Gap disclosure recorded"))),IF(EXACT(P28,"Use estimate"),"Estimate approved; action open",IF(EXACT(P28,"Reject estimate"),"Estimate rejected; gap open",IF(EXACT(P28,"Recover records"),"Recovery action open","Approved decision; action open")))))))</x:f>
      </x:c>
      <x:c r="AD28" s="19" t="str">
        <x:f>IF(AA28="Recorded",IF(AND(AA28="Recorded",EXACT(Q28,"Approved"),EXACT(P28,"Use estimate")),K28,""),"")</x:f>
      </x:c>
    </x:row>
    <x:row r="29" ht="52" customHeight="1">
      <x:c r="A29" s="9"/>
      <x:c r="B29" s="9"/>
      <x:c r="C29" s="9"/>
      <x:c r="D29" s="9"/>
      <x:c r="E29" s="25"/>
      <x:c r="F29" s="25"/>
      <x:c r="G29" s="25"/>
      <x:c r="H29" s="9"/>
      <x:c r="I29" s="9"/>
      <x:c r="J29" s="9"/>
      <x:c r="K29" s="25"/>
      <x:c r="L29" s="9"/>
      <x:c r="M29" s="9"/>
      <x:c r="N29" s="9"/>
      <x:c r="O29" s="9"/>
      <x:c r="P29" s="9"/>
      <x:c r="Q29" s="9"/>
      <x:c r="R29" s="9"/>
      <x:c r="S29" s="25"/>
      <x:c r="T29" s="9"/>
      <x:c r="U29" s="9"/>
      <x:c r="V29" s="9"/>
      <x:c r="W29" s="25"/>
      <x:c r="X29" s="9"/>
      <x:c r="Y29" s="9"/>
      <x:c r="Z29" s="25"/>
      <x:c r="AA29" s="17" t="str">
        <x:f>IF(COUNTA(A29:Z29)=0,"",IF(OR(ISERROR($B$7),ISERROR($B$8),ISERROR($B$9),ISERROR(E29),ISERROR(F29),ISERROR(G29),ISERROR(S29),ISERROR(W29),ISERROR(Z29),ISERROR(K29)),"Check: numeric/date input error",IF(OR(LEN(TRIM(A29&amp;""))=0,NOT(ISTEXT(A29)),NOT(EXACT(A29,TRIM(A29)))),"Check: gap ID missing or untrimmed",IF(OR(ISNUMBER(FIND("*",A29)),ISNUMBER(FIND("?",A29)),ISNUMBER(FIND("~",A29))),"Check: gap ID contains wildcard",IF(COUNTIFS($A$15:$A$74,A29)&gt;1,"Check: duplicate gap ID",IF(OR(LEN(TRIM($B$6&amp;""))=0,NOT(IF(AND(ISNUMBER($B$7),NOT(ISLOGICAL($B$7))),AND($B$7&gt;=1,$B$7&lt;=2958465,MOD($B$7,1)=0),FALSE)),NOT(IF(AND(ISNUMBER($B$8),NOT(ISLOGICAL($B$8))),AND($B$8&gt;=1,$B$8&lt;=2958465,MOD($B$8,1)=0),FALSE)),NOT(IF(AND(ISNUMBER($B$9),NOT(ISLOGICAL($B$9))),AND($B$9&gt;=1,$B$9&lt;=2958465,MOD($B$9,1)=0),FALSE)),$B$7&gt;$B$8),"Check: programme setup",IF(OR(LEN(TRIM(B29&amp;""))=0,LEN(TRIM(C29&amp;""))=0,LEN(TRIM(H29&amp;""))=0,LEN(TRIM(I29&amp;""))=0),"Check: gap or recovery record missing",IF(NOT(OR(EXACT(D29,"Missing record"),EXACT(D29,"Missing value"),EXACT(D29,"Partial coverage"))),"Check: gap type invalid",IF(NOT(OR(EXACT(N29,"Not assessed"),EXACT(N29,"Supported"),EXACT(N29,"Not supported"))),"Check: method review invalid",IF(NOT(OR(EXACT(P29,"Recover records"),EXACT(P29,"Use estimate"),EXACT(P29,"Disclose gap"),EXACT(P29,"Not applicable"),EXACT(P29,"Reject estimate"),EXACT(P29,"Recovered actual"))),"Check: treatment decision invalid",IF(NOT(OR(EXACT(Q29,"Pending"),EXACT(Q29,"Approved"))),"Check: decision state invalid",IF(OR(AND(LEN(E29&amp;"")&gt;0,NOT(IF(AND(ISNUMBER(E29),NOT(ISLOGICAL(E29))),AND(E29&gt;=1,E29&lt;=2958465,MOD(E29,1)=0),FALSE))),AND(LEN(F29&amp;"")&gt;0,NOT(IF(AND(ISNUMBER(F29),NOT(ISLOGICAL(F29))),AND(F29&gt;=1,F29&lt;=2958465,MOD(F29,1)=0),FALSE))),AND(LEN(G29&amp;"")&gt;0,NOT(IF(AND(ISNUMBER(G29),NOT(ISLOGICAL(G29))),AND(G29&gt;=1,G29&lt;=2958465,MOD(G29,1)=0),FALSE))),AND(LEN(S29&amp;"")&gt;0,NOT(IF(AND(ISNUMBER(S29),NOT(ISLOGICAL(S29))),AND(S29&gt;=1,S29&lt;=2958465,MOD(S29,1)=0),FALSE))),AND(LEN(W29&amp;"")&gt;0,NOT(IF(AND(ISNUMBER(W29),NOT(ISLOGICAL(W29))),AND(W29&gt;=1,W29&lt;=2958465,MOD(W29,1)=0),FALSE))),AND(LEN(Z29&amp;"")&gt;0,NOT(IF(AND(ISNUMBER(Z29),NOT(ISLOGICAL(Z29))),AND(Z29&gt;=1,Z29&lt;=2958465,MOD(Z29,1)=0),FALSE)))),"Check: entered date invalid",IF(OR(LEN(E29&amp;"")=0,LEN(F29&amp;"")=0,E29&gt;F29,E29&lt;$B$7,F29&gt;$B$8),"Check: affected period invalid",IF(OR(LEN(G29&amp;"")=0,G29&gt;$B$9),"Check: opened date missing or future",IF(OR(AND(LEN(S29&amp;"")&gt;0,OR(S29&lt;G29,S29&gt;$B$9)),AND(LEN(Z29&amp;"")&gt;0,OR(Z29&lt;G29,Z29&gt;$B$9))),"Check: decision or resolution chronology",IF(AND(LEN(K29&amp;"")&gt;0,NOT(IF(AND(ISNUMBER(K29),NOT(ISLOGICAL(K29))),ABS(K29)&lt;=1000000000000,FALSE))),"Check: candidate value invalid",IF(AND(OR(LEN(K29&amp;"")&gt;0,EXACT(P29,"Use estimate"),EXACT(P29,"Reject estimate")),OR(LEN(TRIM(L29&amp;""))=0,NOT(EXACT(L29,TRIM(L29))),LEN(TRIM(M29&amp;""))=0,LEN(TRIM(O29&amp;""))=0)),"Check: candidate method or unit missing",IF(AND(EXACT(P29,"Use estimate"),OR(LEN(K29&amp;"")=0,LEN(TRIM(J29&amp;""))=0,LEN(TRIM(X29&amp;""))=0)),"Check: estimate value evidence or trigger missing",IF(AND(EXACT(Q29,"Approved"),OR(LEN(TRIM(R29&amp;""))=0,LEN(S29&amp;"")=0,LEN(TRIM(T29&amp;""))=0,LEN(TRIM(U29&amp;""))=0)),"Check: approval record incomplete",IF(AND(EXACT(Q29,"Approved"),EXACT(P29,"Use estimate"),NOT(EXACT(N29,"Supported"))),"Check: estimate method not supported",IF(AND(EXACT(Q29,"Approved"),EXACT(P29,"Recovered actual"),LEN(TRIM(Y29&amp;""))=0),"Check: recovered source missing",IF(AND(LEN(Z29&amp;"")&gt;0,OR(NOT(EXACT(Q29,"Approved")),NOT(OR(EXACT(P29,"Use estimate"),EXACT(P29,"Disclose gap"),EXACT(P29,"Not applicable"),EXACT(P29,"Recovered actual"))),LEN(TRIM(Y29&amp;""))=0,LEN(S29&amp;"")=0,Z29&lt;S29)),"Check: resolution record inconsistent",IF(AND(LEN(Z29&amp;"")=0,OR(LEN(TRIM(V29&amp;""))=0,LEN(W29&amp;"")=0)),"Check: open action or due date missing","Recorded")))))))))))))))))))))))</x:f>
      </x:c>
      <x:c r="AB29" s="17" t="str">
        <x:f>IF(AA29="Recorded",IF(AND(AA29="Recorded",LEN(Z29&amp;"")=0),$B$9-G29,""),"")</x:f>
      </x:c>
      <x:c r="AC29" s="17" t="str">
        <x:f>IF(LEN(AA29&amp;"")=0,"",IF(AA29&lt;&gt;"Recorded","Check: resolve input issue",IF(NOT(EXACT(Q29,"Approved")),"Decision pending",IF(LEN(Z29&amp;"")&gt;0,IF(EXACT(P29,"Use estimate"),"Resolved using estimate",IF(EXACT(P29,"Recovered actual"),"Resolved with actual evidence",IF(EXACT(P29,"Not applicable"),"N.A. decision recorded","Gap disclosure recorded"))),IF(EXACT(P29,"Use estimate"),"Estimate approved; action open",IF(EXACT(P29,"Reject estimate"),"Estimate rejected; gap open",IF(EXACT(P29,"Recover records"),"Recovery action open","Approved decision; action open")))))))</x:f>
      </x:c>
      <x:c r="AD29" s="19" t="str">
        <x:f>IF(AA29="Recorded",IF(AND(AA29="Recorded",EXACT(Q29,"Approved"),EXACT(P29,"Use estimate")),K29,""),"")</x:f>
      </x:c>
    </x:row>
    <x:row r="30" ht="52" customHeight="1">
      <x:c r="A30" s="9"/>
      <x:c r="B30" s="9"/>
      <x:c r="C30" s="9"/>
      <x:c r="D30" s="9"/>
      <x:c r="E30" s="25"/>
      <x:c r="F30" s="25"/>
      <x:c r="G30" s="25"/>
      <x:c r="H30" s="9"/>
      <x:c r="I30" s="9"/>
      <x:c r="J30" s="9"/>
      <x:c r="K30" s="25"/>
      <x:c r="L30" s="9"/>
      <x:c r="M30" s="9"/>
      <x:c r="N30" s="9"/>
      <x:c r="O30" s="9"/>
      <x:c r="P30" s="9"/>
      <x:c r="Q30" s="9"/>
      <x:c r="R30" s="9"/>
      <x:c r="S30" s="25"/>
      <x:c r="T30" s="9"/>
      <x:c r="U30" s="9"/>
      <x:c r="V30" s="9"/>
      <x:c r="W30" s="25"/>
      <x:c r="X30" s="9"/>
      <x:c r="Y30" s="9"/>
      <x:c r="Z30" s="25"/>
      <x:c r="AA30" s="17" t="str">
        <x:f>IF(COUNTA(A30:Z30)=0,"",IF(OR(ISERROR($B$7),ISERROR($B$8),ISERROR($B$9),ISERROR(E30),ISERROR(F30),ISERROR(G30),ISERROR(S30),ISERROR(W30),ISERROR(Z30),ISERROR(K30)),"Check: numeric/date input error",IF(OR(LEN(TRIM(A30&amp;""))=0,NOT(ISTEXT(A30)),NOT(EXACT(A30,TRIM(A30)))),"Check: gap ID missing or untrimmed",IF(OR(ISNUMBER(FIND("*",A30)),ISNUMBER(FIND("?",A30)),ISNUMBER(FIND("~",A30))),"Check: gap ID contains wildcard",IF(COUNTIFS($A$15:$A$74,A30)&gt;1,"Check: duplicate gap ID",IF(OR(LEN(TRIM($B$6&amp;""))=0,NOT(IF(AND(ISNUMBER($B$7),NOT(ISLOGICAL($B$7))),AND($B$7&gt;=1,$B$7&lt;=2958465,MOD($B$7,1)=0),FALSE)),NOT(IF(AND(ISNUMBER($B$8),NOT(ISLOGICAL($B$8))),AND($B$8&gt;=1,$B$8&lt;=2958465,MOD($B$8,1)=0),FALSE)),NOT(IF(AND(ISNUMBER($B$9),NOT(ISLOGICAL($B$9))),AND($B$9&gt;=1,$B$9&lt;=2958465,MOD($B$9,1)=0),FALSE)),$B$7&gt;$B$8),"Check: programme setup",IF(OR(LEN(TRIM(B30&amp;""))=0,LEN(TRIM(C30&amp;""))=0,LEN(TRIM(H30&amp;""))=0,LEN(TRIM(I30&amp;""))=0),"Check: gap or recovery record missing",IF(NOT(OR(EXACT(D30,"Missing record"),EXACT(D30,"Missing value"),EXACT(D30,"Partial coverage"))),"Check: gap type invalid",IF(NOT(OR(EXACT(N30,"Not assessed"),EXACT(N30,"Supported"),EXACT(N30,"Not supported"))),"Check: method review invalid",IF(NOT(OR(EXACT(P30,"Recover records"),EXACT(P30,"Use estimate"),EXACT(P30,"Disclose gap"),EXACT(P30,"Not applicable"),EXACT(P30,"Reject estimate"),EXACT(P30,"Recovered actual"))),"Check: treatment decision invalid",IF(NOT(OR(EXACT(Q30,"Pending"),EXACT(Q30,"Approved"))),"Check: decision state invalid",IF(OR(AND(LEN(E30&amp;"")&gt;0,NOT(IF(AND(ISNUMBER(E30),NOT(ISLOGICAL(E30))),AND(E30&gt;=1,E30&lt;=2958465,MOD(E30,1)=0),FALSE))),AND(LEN(F30&amp;"")&gt;0,NOT(IF(AND(ISNUMBER(F30),NOT(ISLOGICAL(F30))),AND(F30&gt;=1,F30&lt;=2958465,MOD(F30,1)=0),FALSE))),AND(LEN(G30&amp;"")&gt;0,NOT(IF(AND(ISNUMBER(G30),NOT(ISLOGICAL(G30))),AND(G30&gt;=1,G30&lt;=2958465,MOD(G30,1)=0),FALSE))),AND(LEN(S30&amp;"")&gt;0,NOT(IF(AND(ISNUMBER(S30),NOT(ISLOGICAL(S30))),AND(S30&gt;=1,S30&lt;=2958465,MOD(S30,1)=0),FALSE))),AND(LEN(W30&amp;"")&gt;0,NOT(IF(AND(ISNUMBER(W30),NOT(ISLOGICAL(W30))),AND(W30&gt;=1,W30&lt;=2958465,MOD(W30,1)=0),FALSE))),AND(LEN(Z30&amp;"")&gt;0,NOT(IF(AND(ISNUMBER(Z30),NOT(ISLOGICAL(Z30))),AND(Z30&gt;=1,Z30&lt;=2958465,MOD(Z30,1)=0),FALSE)))),"Check: entered date invalid",IF(OR(LEN(E30&amp;"")=0,LEN(F30&amp;"")=0,E30&gt;F30,E30&lt;$B$7,F30&gt;$B$8),"Check: affected period invalid",IF(OR(LEN(G30&amp;"")=0,G30&gt;$B$9),"Check: opened date missing or future",IF(OR(AND(LEN(S30&amp;"")&gt;0,OR(S30&lt;G30,S30&gt;$B$9)),AND(LEN(Z30&amp;"")&gt;0,OR(Z30&lt;G30,Z30&gt;$B$9))),"Check: decision or resolution chronology",IF(AND(LEN(K30&amp;"")&gt;0,NOT(IF(AND(ISNUMBER(K30),NOT(ISLOGICAL(K30))),ABS(K30)&lt;=1000000000000,FALSE))),"Check: candidate value invalid",IF(AND(OR(LEN(K30&amp;"")&gt;0,EXACT(P30,"Use estimate"),EXACT(P30,"Reject estimate")),OR(LEN(TRIM(L30&amp;""))=0,NOT(EXACT(L30,TRIM(L30))),LEN(TRIM(M30&amp;""))=0,LEN(TRIM(O30&amp;""))=0)),"Check: candidate method or unit missing",IF(AND(EXACT(P30,"Use estimate"),OR(LEN(K30&amp;"")=0,LEN(TRIM(J30&amp;""))=0,LEN(TRIM(X30&amp;""))=0)),"Check: estimate value evidence or trigger missing",IF(AND(EXACT(Q30,"Approved"),OR(LEN(TRIM(R30&amp;""))=0,LEN(S30&amp;"")=0,LEN(TRIM(T30&amp;""))=0,LEN(TRIM(U30&amp;""))=0)),"Check: approval record incomplete",IF(AND(EXACT(Q30,"Approved"),EXACT(P30,"Use estimate"),NOT(EXACT(N30,"Supported"))),"Check: estimate method not supported",IF(AND(EXACT(Q30,"Approved"),EXACT(P30,"Recovered actual"),LEN(TRIM(Y30&amp;""))=0),"Check: recovered source missing",IF(AND(LEN(Z30&amp;"")&gt;0,OR(NOT(EXACT(Q30,"Approved")),NOT(OR(EXACT(P30,"Use estimate"),EXACT(P30,"Disclose gap"),EXACT(P30,"Not applicable"),EXACT(P30,"Recovered actual"))),LEN(TRIM(Y30&amp;""))=0,LEN(S30&amp;"")=0,Z30&lt;S30)),"Check: resolution record inconsistent",IF(AND(LEN(Z30&amp;"")=0,OR(LEN(TRIM(V30&amp;""))=0,LEN(W30&amp;"")=0)),"Check: open action or due date missing","Recorded")))))))))))))))))))))))</x:f>
      </x:c>
      <x:c r="AB30" s="17" t="str">
        <x:f>IF(AA30="Recorded",IF(AND(AA30="Recorded",LEN(Z30&amp;"")=0),$B$9-G30,""),"")</x:f>
      </x:c>
      <x:c r="AC30" s="17" t="str">
        <x:f>IF(LEN(AA30&amp;"")=0,"",IF(AA30&lt;&gt;"Recorded","Check: resolve input issue",IF(NOT(EXACT(Q30,"Approved")),"Decision pending",IF(LEN(Z30&amp;"")&gt;0,IF(EXACT(P30,"Use estimate"),"Resolved using estimate",IF(EXACT(P30,"Recovered actual"),"Resolved with actual evidence",IF(EXACT(P30,"Not applicable"),"N.A. decision recorded","Gap disclosure recorded"))),IF(EXACT(P30,"Use estimate"),"Estimate approved; action open",IF(EXACT(P30,"Reject estimate"),"Estimate rejected; gap open",IF(EXACT(P30,"Recover records"),"Recovery action open","Approved decision; action open")))))))</x:f>
      </x:c>
      <x:c r="AD30" s="19" t="str">
        <x:f>IF(AA30="Recorded",IF(AND(AA30="Recorded",EXACT(Q30,"Approved"),EXACT(P30,"Use estimate")),K30,""),"")</x:f>
      </x:c>
    </x:row>
    <x:row r="31" ht="52" customHeight="1">
      <x:c r="A31" s="9"/>
      <x:c r="B31" s="9"/>
      <x:c r="C31" s="9"/>
      <x:c r="D31" s="9"/>
      <x:c r="E31" s="25"/>
      <x:c r="F31" s="25"/>
      <x:c r="G31" s="25"/>
      <x:c r="H31" s="9"/>
      <x:c r="I31" s="9"/>
      <x:c r="J31" s="9"/>
      <x:c r="K31" s="25"/>
      <x:c r="L31" s="9"/>
      <x:c r="M31" s="9"/>
      <x:c r="N31" s="9"/>
      <x:c r="O31" s="9"/>
      <x:c r="P31" s="9"/>
      <x:c r="Q31" s="9"/>
      <x:c r="R31" s="9"/>
      <x:c r="S31" s="25"/>
      <x:c r="T31" s="9"/>
      <x:c r="U31" s="9"/>
      <x:c r="V31" s="9"/>
      <x:c r="W31" s="25"/>
      <x:c r="X31" s="9"/>
      <x:c r="Y31" s="9"/>
      <x:c r="Z31" s="25"/>
      <x:c r="AA31" s="17" t="str">
        <x:f>IF(COUNTA(A31:Z31)=0,"",IF(OR(ISERROR($B$7),ISERROR($B$8),ISERROR($B$9),ISERROR(E31),ISERROR(F31),ISERROR(G31),ISERROR(S31),ISERROR(W31),ISERROR(Z31),ISERROR(K31)),"Check: numeric/date input error",IF(OR(LEN(TRIM(A31&amp;""))=0,NOT(ISTEXT(A31)),NOT(EXACT(A31,TRIM(A31)))),"Check: gap ID missing or untrimmed",IF(OR(ISNUMBER(FIND("*",A31)),ISNUMBER(FIND("?",A31)),ISNUMBER(FIND("~",A31))),"Check: gap ID contains wildcard",IF(COUNTIFS($A$15:$A$74,A31)&gt;1,"Check: duplicate gap ID",IF(OR(LEN(TRIM($B$6&amp;""))=0,NOT(IF(AND(ISNUMBER($B$7),NOT(ISLOGICAL($B$7))),AND($B$7&gt;=1,$B$7&lt;=2958465,MOD($B$7,1)=0),FALSE)),NOT(IF(AND(ISNUMBER($B$8),NOT(ISLOGICAL($B$8))),AND($B$8&gt;=1,$B$8&lt;=2958465,MOD($B$8,1)=0),FALSE)),NOT(IF(AND(ISNUMBER($B$9),NOT(ISLOGICAL($B$9))),AND($B$9&gt;=1,$B$9&lt;=2958465,MOD($B$9,1)=0),FALSE)),$B$7&gt;$B$8),"Check: programme setup",IF(OR(LEN(TRIM(B31&amp;""))=0,LEN(TRIM(C31&amp;""))=0,LEN(TRIM(H31&amp;""))=0,LEN(TRIM(I31&amp;""))=0),"Check: gap or recovery record missing",IF(NOT(OR(EXACT(D31,"Missing record"),EXACT(D31,"Missing value"),EXACT(D31,"Partial coverage"))),"Check: gap type invalid",IF(NOT(OR(EXACT(N31,"Not assessed"),EXACT(N31,"Supported"),EXACT(N31,"Not supported"))),"Check: method review invalid",IF(NOT(OR(EXACT(P31,"Recover records"),EXACT(P31,"Use estimate"),EXACT(P31,"Disclose gap"),EXACT(P31,"Not applicable"),EXACT(P31,"Reject estimate"),EXACT(P31,"Recovered actual"))),"Check: treatment decision invalid",IF(NOT(OR(EXACT(Q31,"Pending"),EXACT(Q31,"Approved"))),"Check: decision state invalid",IF(OR(AND(LEN(E31&amp;"")&gt;0,NOT(IF(AND(ISNUMBER(E31),NOT(ISLOGICAL(E31))),AND(E31&gt;=1,E31&lt;=2958465,MOD(E31,1)=0),FALSE))),AND(LEN(F31&amp;"")&gt;0,NOT(IF(AND(ISNUMBER(F31),NOT(ISLOGICAL(F31))),AND(F31&gt;=1,F31&lt;=2958465,MOD(F31,1)=0),FALSE))),AND(LEN(G31&amp;"")&gt;0,NOT(IF(AND(ISNUMBER(G31),NOT(ISLOGICAL(G31))),AND(G31&gt;=1,G31&lt;=2958465,MOD(G31,1)=0),FALSE))),AND(LEN(S31&amp;"")&gt;0,NOT(IF(AND(ISNUMBER(S31),NOT(ISLOGICAL(S31))),AND(S31&gt;=1,S31&lt;=2958465,MOD(S31,1)=0),FALSE))),AND(LEN(W31&amp;"")&gt;0,NOT(IF(AND(ISNUMBER(W31),NOT(ISLOGICAL(W31))),AND(W31&gt;=1,W31&lt;=2958465,MOD(W31,1)=0),FALSE))),AND(LEN(Z31&amp;"")&gt;0,NOT(IF(AND(ISNUMBER(Z31),NOT(ISLOGICAL(Z31))),AND(Z31&gt;=1,Z31&lt;=2958465,MOD(Z31,1)=0),FALSE)))),"Check: entered date invalid",IF(OR(LEN(E31&amp;"")=0,LEN(F31&amp;"")=0,E31&gt;F31,E31&lt;$B$7,F31&gt;$B$8),"Check: affected period invalid",IF(OR(LEN(G31&amp;"")=0,G31&gt;$B$9),"Check: opened date missing or future",IF(OR(AND(LEN(S31&amp;"")&gt;0,OR(S31&lt;G31,S31&gt;$B$9)),AND(LEN(Z31&amp;"")&gt;0,OR(Z31&lt;G31,Z31&gt;$B$9))),"Check: decision or resolution chronology",IF(AND(LEN(K31&amp;"")&gt;0,NOT(IF(AND(ISNUMBER(K31),NOT(ISLOGICAL(K31))),ABS(K31)&lt;=1000000000000,FALSE))),"Check: candidate value invalid",IF(AND(OR(LEN(K31&amp;"")&gt;0,EXACT(P31,"Use estimate"),EXACT(P31,"Reject estimate")),OR(LEN(TRIM(L31&amp;""))=0,NOT(EXACT(L31,TRIM(L31))),LEN(TRIM(M31&amp;""))=0,LEN(TRIM(O31&amp;""))=0)),"Check: candidate method or unit missing",IF(AND(EXACT(P31,"Use estimate"),OR(LEN(K31&amp;"")=0,LEN(TRIM(J31&amp;""))=0,LEN(TRIM(X31&amp;""))=0)),"Check: estimate value evidence or trigger missing",IF(AND(EXACT(Q31,"Approved"),OR(LEN(TRIM(R31&amp;""))=0,LEN(S31&amp;"")=0,LEN(TRIM(T31&amp;""))=0,LEN(TRIM(U31&amp;""))=0)),"Check: approval record incomplete",IF(AND(EXACT(Q31,"Approved"),EXACT(P31,"Use estimate"),NOT(EXACT(N31,"Supported"))),"Check: estimate method not supported",IF(AND(EXACT(Q31,"Approved"),EXACT(P31,"Recovered actual"),LEN(TRIM(Y31&amp;""))=0),"Check: recovered source missing",IF(AND(LEN(Z31&amp;"")&gt;0,OR(NOT(EXACT(Q31,"Approved")),NOT(OR(EXACT(P31,"Use estimate"),EXACT(P31,"Disclose gap"),EXACT(P31,"Not applicable"),EXACT(P31,"Recovered actual"))),LEN(TRIM(Y31&amp;""))=0,LEN(S31&amp;"")=0,Z31&lt;S31)),"Check: resolution record inconsistent",IF(AND(LEN(Z31&amp;"")=0,OR(LEN(TRIM(V31&amp;""))=0,LEN(W31&amp;"")=0)),"Check: open action or due date missing","Recorded")))))))))))))))))))))))</x:f>
      </x:c>
      <x:c r="AB31" s="17" t="str">
        <x:f>IF(AA31="Recorded",IF(AND(AA31="Recorded",LEN(Z31&amp;"")=0),$B$9-G31,""),"")</x:f>
      </x:c>
      <x:c r="AC31" s="17" t="str">
        <x:f>IF(LEN(AA31&amp;"")=0,"",IF(AA31&lt;&gt;"Recorded","Check: resolve input issue",IF(NOT(EXACT(Q31,"Approved")),"Decision pending",IF(LEN(Z31&amp;"")&gt;0,IF(EXACT(P31,"Use estimate"),"Resolved using estimate",IF(EXACT(P31,"Recovered actual"),"Resolved with actual evidence",IF(EXACT(P31,"Not applicable"),"N.A. decision recorded","Gap disclosure recorded"))),IF(EXACT(P31,"Use estimate"),"Estimate approved; action open",IF(EXACT(P31,"Reject estimate"),"Estimate rejected; gap open",IF(EXACT(P31,"Recover records"),"Recovery action open","Approved decision; action open")))))))</x:f>
      </x:c>
      <x:c r="AD31" s="19" t="str">
        <x:f>IF(AA31="Recorded",IF(AND(AA31="Recorded",EXACT(Q31,"Approved"),EXACT(P31,"Use estimate")),K31,""),"")</x:f>
      </x:c>
    </x:row>
    <x:row r="32" ht="52" customHeight="1">
      <x:c r="A32" s="9"/>
      <x:c r="B32" s="9"/>
      <x:c r="C32" s="9"/>
      <x:c r="D32" s="9"/>
      <x:c r="E32" s="25"/>
      <x:c r="F32" s="25"/>
      <x:c r="G32" s="25"/>
      <x:c r="H32" s="9"/>
      <x:c r="I32" s="9"/>
      <x:c r="J32" s="9"/>
      <x:c r="K32" s="25"/>
      <x:c r="L32" s="9"/>
      <x:c r="M32" s="9"/>
      <x:c r="N32" s="9"/>
      <x:c r="O32" s="9"/>
      <x:c r="P32" s="9"/>
      <x:c r="Q32" s="9"/>
      <x:c r="R32" s="9"/>
      <x:c r="S32" s="25"/>
      <x:c r="T32" s="9"/>
      <x:c r="U32" s="9"/>
      <x:c r="V32" s="9"/>
      <x:c r="W32" s="25"/>
      <x:c r="X32" s="9"/>
      <x:c r="Y32" s="9"/>
      <x:c r="Z32" s="25"/>
      <x:c r="AA32" s="17" t="str">
        <x:f>IF(COUNTA(A32:Z32)=0,"",IF(OR(ISERROR($B$7),ISERROR($B$8),ISERROR($B$9),ISERROR(E32),ISERROR(F32),ISERROR(G32),ISERROR(S32),ISERROR(W32),ISERROR(Z32),ISERROR(K32)),"Check: numeric/date input error",IF(OR(LEN(TRIM(A32&amp;""))=0,NOT(ISTEXT(A32)),NOT(EXACT(A32,TRIM(A32)))),"Check: gap ID missing or untrimmed",IF(OR(ISNUMBER(FIND("*",A32)),ISNUMBER(FIND("?",A32)),ISNUMBER(FIND("~",A32))),"Check: gap ID contains wildcard",IF(COUNTIFS($A$15:$A$74,A32)&gt;1,"Check: duplicate gap ID",IF(OR(LEN(TRIM($B$6&amp;""))=0,NOT(IF(AND(ISNUMBER($B$7),NOT(ISLOGICAL($B$7))),AND($B$7&gt;=1,$B$7&lt;=2958465,MOD($B$7,1)=0),FALSE)),NOT(IF(AND(ISNUMBER($B$8),NOT(ISLOGICAL($B$8))),AND($B$8&gt;=1,$B$8&lt;=2958465,MOD($B$8,1)=0),FALSE)),NOT(IF(AND(ISNUMBER($B$9),NOT(ISLOGICAL($B$9))),AND($B$9&gt;=1,$B$9&lt;=2958465,MOD($B$9,1)=0),FALSE)),$B$7&gt;$B$8),"Check: programme setup",IF(OR(LEN(TRIM(B32&amp;""))=0,LEN(TRIM(C32&amp;""))=0,LEN(TRIM(H32&amp;""))=0,LEN(TRIM(I32&amp;""))=0),"Check: gap or recovery record missing",IF(NOT(OR(EXACT(D32,"Missing record"),EXACT(D32,"Missing value"),EXACT(D32,"Partial coverage"))),"Check: gap type invalid",IF(NOT(OR(EXACT(N32,"Not assessed"),EXACT(N32,"Supported"),EXACT(N32,"Not supported"))),"Check: method review invalid",IF(NOT(OR(EXACT(P32,"Recover records"),EXACT(P32,"Use estimate"),EXACT(P32,"Disclose gap"),EXACT(P32,"Not applicable"),EXACT(P32,"Reject estimate"),EXACT(P32,"Recovered actual"))),"Check: treatment decision invalid",IF(NOT(OR(EXACT(Q32,"Pending"),EXACT(Q32,"Approved"))),"Check: decision state invalid",IF(OR(AND(LEN(E32&amp;"")&gt;0,NOT(IF(AND(ISNUMBER(E32),NOT(ISLOGICAL(E32))),AND(E32&gt;=1,E32&lt;=2958465,MOD(E32,1)=0),FALSE))),AND(LEN(F32&amp;"")&gt;0,NOT(IF(AND(ISNUMBER(F32),NOT(ISLOGICAL(F32))),AND(F32&gt;=1,F32&lt;=2958465,MOD(F32,1)=0),FALSE))),AND(LEN(G32&amp;"")&gt;0,NOT(IF(AND(ISNUMBER(G32),NOT(ISLOGICAL(G32))),AND(G32&gt;=1,G32&lt;=2958465,MOD(G32,1)=0),FALSE))),AND(LEN(S32&amp;"")&gt;0,NOT(IF(AND(ISNUMBER(S32),NOT(ISLOGICAL(S32))),AND(S32&gt;=1,S32&lt;=2958465,MOD(S32,1)=0),FALSE))),AND(LEN(W32&amp;"")&gt;0,NOT(IF(AND(ISNUMBER(W32),NOT(ISLOGICAL(W32))),AND(W32&gt;=1,W32&lt;=2958465,MOD(W32,1)=0),FALSE))),AND(LEN(Z32&amp;"")&gt;0,NOT(IF(AND(ISNUMBER(Z32),NOT(ISLOGICAL(Z32))),AND(Z32&gt;=1,Z32&lt;=2958465,MOD(Z32,1)=0),FALSE)))),"Check: entered date invalid",IF(OR(LEN(E32&amp;"")=0,LEN(F32&amp;"")=0,E32&gt;F32,E32&lt;$B$7,F32&gt;$B$8),"Check: affected period invalid",IF(OR(LEN(G32&amp;"")=0,G32&gt;$B$9),"Check: opened date missing or future",IF(OR(AND(LEN(S32&amp;"")&gt;0,OR(S32&lt;G32,S32&gt;$B$9)),AND(LEN(Z32&amp;"")&gt;0,OR(Z32&lt;G32,Z32&gt;$B$9))),"Check: decision or resolution chronology",IF(AND(LEN(K32&amp;"")&gt;0,NOT(IF(AND(ISNUMBER(K32),NOT(ISLOGICAL(K32))),ABS(K32)&lt;=1000000000000,FALSE))),"Check: candidate value invalid",IF(AND(OR(LEN(K32&amp;"")&gt;0,EXACT(P32,"Use estimate"),EXACT(P32,"Reject estimate")),OR(LEN(TRIM(L32&amp;""))=0,NOT(EXACT(L32,TRIM(L32))),LEN(TRIM(M32&amp;""))=0,LEN(TRIM(O32&amp;""))=0)),"Check: candidate method or unit missing",IF(AND(EXACT(P32,"Use estimate"),OR(LEN(K32&amp;"")=0,LEN(TRIM(J32&amp;""))=0,LEN(TRIM(X32&amp;""))=0)),"Check: estimate value evidence or trigger missing",IF(AND(EXACT(Q32,"Approved"),OR(LEN(TRIM(R32&amp;""))=0,LEN(S32&amp;"")=0,LEN(TRIM(T32&amp;""))=0,LEN(TRIM(U32&amp;""))=0)),"Check: approval record incomplete",IF(AND(EXACT(Q32,"Approved"),EXACT(P32,"Use estimate"),NOT(EXACT(N32,"Supported"))),"Check: estimate method not supported",IF(AND(EXACT(Q32,"Approved"),EXACT(P32,"Recovered actual"),LEN(TRIM(Y32&amp;""))=0),"Check: recovered source missing",IF(AND(LEN(Z32&amp;"")&gt;0,OR(NOT(EXACT(Q32,"Approved")),NOT(OR(EXACT(P32,"Use estimate"),EXACT(P32,"Disclose gap"),EXACT(P32,"Not applicable"),EXACT(P32,"Recovered actual"))),LEN(TRIM(Y32&amp;""))=0,LEN(S32&amp;"")=0,Z32&lt;S32)),"Check: resolution record inconsistent",IF(AND(LEN(Z32&amp;"")=0,OR(LEN(TRIM(V32&amp;""))=0,LEN(W32&amp;"")=0)),"Check: open action or due date missing","Recorded")))))))))))))))))))))))</x:f>
      </x:c>
      <x:c r="AB32" s="17" t="str">
        <x:f>IF(AA32="Recorded",IF(AND(AA32="Recorded",LEN(Z32&amp;"")=0),$B$9-G32,""),"")</x:f>
      </x:c>
      <x:c r="AC32" s="17" t="str">
        <x:f>IF(LEN(AA32&amp;"")=0,"",IF(AA32&lt;&gt;"Recorded","Check: resolve input issue",IF(NOT(EXACT(Q32,"Approved")),"Decision pending",IF(LEN(Z32&amp;"")&gt;0,IF(EXACT(P32,"Use estimate"),"Resolved using estimate",IF(EXACT(P32,"Recovered actual"),"Resolved with actual evidence",IF(EXACT(P32,"Not applicable"),"N.A. decision recorded","Gap disclosure recorded"))),IF(EXACT(P32,"Use estimate"),"Estimate approved; action open",IF(EXACT(P32,"Reject estimate"),"Estimate rejected; gap open",IF(EXACT(P32,"Recover records"),"Recovery action open","Approved decision; action open")))))))</x:f>
      </x:c>
      <x:c r="AD32" s="19" t="str">
        <x:f>IF(AA32="Recorded",IF(AND(AA32="Recorded",EXACT(Q32,"Approved"),EXACT(P32,"Use estimate")),K32,""),"")</x:f>
      </x:c>
    </x:row>
    <x:row r="33" ht="52" customHeight="1">
      <x:c r="A33" s="9"/>
      <x:c r="B33" s="9"/>
      <x:c r="C33" s="9"/>
      <x:c r="D33" s="9"/>
      <x:c r="E33" s="25"/>
      <x:c r="F33" s="25"/>
      <x:c r="G33" s="25"/>
      <x:c r="H33" s="9"/>
      <x:c r="I33" s="9"/>
      <x:c r="J33" s="9"/>
      <x:c r="K33" s="25"/>
      <x:c r="L33" s="9"/>
      <x:c r="M33" s="9"/>
      <x:c r="N33" s="9"/>
      <x:c r="O33" s="9"/>
      <x:c r="P33" s="9"/>
      <x:c r="Q33" s="9"/>
      <x:c r="R33" s="9"/>
      <x:c r="S33" s="25"/>
      <x:c r="T33" s="9"/>
      <x:c r="U33" s="9"/>
      <x:c r="V33" s="9"/>
      <x:c r="W33" s="25"/>
      <x:c r="X33" s="9"/>
      <x:c r="Y33" s="9"/>
      <x:c r="Z33" s="25"/>
      <x:c r="AA33" s="17" t="str">
        <x:f>IF(COUNTA(A33:Z33)=0,"",IF(OR(ISERROR($B$7),ISERROR($B$8),ISERROR($B$9),ISERROR(E33),ISERROR(F33),ISERROR(G33),ISERROR(S33),ISERROR(W33),ISERROR(Z33),ISERROR(K33)),"Check: numeric/date input error",IF(OR(LEN(TRIM(A33&amp;""))=0,NOT(ISTEXT(A33)),NOT(EXACT(A33,TRIM(A33)))),"Check: gap ID missing or untrimmed",IF(OR(ISNUMBER(FIND("*",A33)),ISNUMBER(FIND("?",A33)),ISNUMBER(FIND("~",A33))),"Check: gap ID contains wildcard",IF(COUNTIFS($A$15:$A$74,A33)&gt;1,"Check: duplicate gap ID",IF(OR(LEN(TRIM($B$6&amp;""))=0,NOT(IF(AND(ISNUMBER($B$7),NOT(ISLOGICAL($B$7))),AND($B$7&gt;=1,$B$7&lt;=2958465,MOD($B$7,1)=0),FALSE)),NOT(IF(AND(ISNUMBER($B$8),NOT(ISLOGICAL($B$8))),AND($B$8&gt;=1,$B$8&lt;=2958465,MOD($B$8,1)=0),FALSE)),NOT(IF(AND(ISNUMBER($B$9),NOT(ISLOGICAL($B$9))),AND($B$9&gt;=1,$B$9&lt;=2958465,MOD($B$9,1)=0),FALSE)),$B$7&gt;$B$8),"Check: programme setup",IF(OR(LEN(TRIM(B33&amp;""))=0,LEN(TRIM(C33&amp;""))=0,LEN(TRIM(H33&amp;""))=0,LEN(TRIM(I33&amp;""))=0),"Check: gap or recovery record missing",IF(NOT(OR(EXACT(D33,"Missing record"),EXACT(D33,"Missing value"),EXACT(D33,"Partial coverage"))),"Check: gap type invalid",IF(NOT(OR(EXACT(N33,"Not assessed"),EXACT(N33,"Supported"),EXACT(N33,"Not supported"))),"Check: method review invalid",IF(NOT(OR(EXACT(P33,"Recover records"),EXACT(P33,"Use estimate"),EXACT(P33,"Disclose gap"),EXACT(P33,"Not applicable"),EXACT(P33,"Reject estimate"),EXACT(P33,"Recovered actual"))),"Check: treatment decision invalid",IF(NOT(OR(EXACT(Q33,"Pending"),EXACT(Q33,"Approved"))),"Check: decision state invalid",IF(OR(AND(LEN(E33&amp;"")&gt;0,NOT(IF(AND(ISNUMBER(E33),NOT(ISLOGICAL(E33))),AND(E33&gt;=1,E33&lt;=2958465,MOD(E33,1)=0),FALSE))),AND(LEN(F33&amp;"")&gt;0,NOT(IF(AND(ISNUMBER(F33),NOT(ISLOGICAL(F33))),AND(F33&gt;=1,F33&lt;=2958465,MOD(F33,1)=0),FALSE))),AND(LEN(G33&amp;"")&gt;0,NOT(IF(AND(ISNUMBER(G33),NOT(ISLOGICAL(G33))),AND(G33&gt;=1,G33&lt;=2958465,MOD(G33,1)=0),FALSE))),AND(LEN(S33&amp;"")&gt;0,NOT(IF(AND(ISNUMBER(S33),NOT(ISLOGICAL(S33))),AND(S33&gt;=1,S33&lt;=2958465,MOD(S33,1)=0),FALSE))),AND(LEN(W33&amp;"")&gt;0,NOT(IF(AND(ISNUMBER(W33),NOT(ISLOGICAL(W33))),AND(W33&gt;=1,W33&lt;=2958465,MOD(W33,1)=0),FALSE))),AND(LEN(Z33&amp;"")&gt;0,NOT(IF(AND(ISNUMBER(Z33),NOT(ISLOGICAL(Z33))),AND(Z33&gt;=1,Z33&lt;=2958465,MOD(Z33,1)=0),FALSE)))),"Check: entered date invalid",IF(OR(LEN(E33&amp;"")=0,LEN(F33&amp;"")=0,E33&gt;F33,E33&lt;$B$7,F33&gt;$B$8),"Check: affected period invalid",IF(OR(LEN(G33&amp;"")=0,G33&gt;$B$9),"Check: opened date missing or future",IF(OR(AND(LEN(S33&amp;"")&gt;0,OR(S33&lt;G33,S33&gt;$B$9)),AND(LEN(Z33&amp;"")&gt;0,OR(Z33&lt;G33,Z33&gt;$B$9))),"Check: decision or resolution chronology",IF(AND(LEN(K33&amp;"")&gt;0,NOT(IF(AND(ISNUMBER(K33),NOT(ISLOGICAL(K33))),ABS(K33)&lt;=1000000000000,FALSE))),"Check: candidate value invalid",IF(AND(OR(LEN(K33&amp;"")&gt;0,EXACT(P33,"Use estimate"),EXACT(P33,"Reject estimate")),OR(LEN(TRIM(L33&amp;""))=0,NOT(EXACT(L33,TRIM(L33))),LEN(TRIM(M33&amp;""))=0,LEN(TRIM(O33&amp;""))=0)),"Check: candidate method or unit missing",IF(AND(EXACT(P33,"Use estimate"),OR(LEN(K33&amp;"")=0,LEN(TRIM(J33&amp;""))=0,LEN(TRIM(X33&amp;""))=0)),"Check: estimate value evidence or trigger missing",IF(AND(EXACT(Q33,"Approved"),OR(LEN(TRIM(R33&amp;""))=0,LEN(S33&amp;"")=0,LEN(TRIM(T33&amp;""))=0,LEN(TRIM(U33&amp;""))=0)),"Check: approval record incomplete",IF(AND(EXACT(Q33,"Approved"),EXACT(P33,"Use estimate"),NOT(EXACT(N33,"Supported"))),"Check: estimate method not supported",IF(AND(EXACT(Q33,"Approved"),EXACT(P33,"Recovered actual"),LEN(TRIM(Y33&amp;""))=0),"Check: recovered source missing",IF(AND(LEN(Z33&amp;"")&gt;0,OR(NOT(EXACT(Q33,"Approved")),NOT(OR(EXACT(P33,"Use estimate"),EXACT(P33,"Disclose gap"),EXACT(P33,"Not applicable"),EXACT(P33,"Recovered actual"))),LEN(TRIM(Y33&amp;""))=0,LEN(S33&amp;"")=0,Z33&lt;S33)),"Check: resolution record inconsistent",IF(AND(LEN(Z33&amp;"")=0,OR(LEN(TRIM(V33&amp;""))=0,LEN(W33&amp;"")=0)),"Check: open action or due date missing","Recorded")))))))))))))))))))))))</x:f>
      </x:c>
      <x:c r="AB33" s="17" t="str">
        <x:f>IF(AA33="Recorded",IF(AND(AA33="Recorded",LEN(Z33&amp;"")=0),$B$9-G33,""),"")</x:f>
      </x:c>
      <x:c r="AC33" s="17" t="str">
        <x:f>IF(LEN(AA33&amp;"")=0,"",IF(AA33&lt;&gt;"Recorded","Check: resolve input issue",IF(NOT(EXACT(Q33,"Approved")),"Decision pending",IF(LEN(Z33&amp;"")&gt;0,IF(EXACT(P33,"Use estimate"),"Resolved using estimate",IF(EXACT(P33,"Recovered actual"),"Resolved with actual evidence",IF(EXACT(P33,"Not applicable"),"N.A. decision recorded","Gap disclosure recorded"))),IF(EXACT(P33,"Use estimate"),"Estimate approved; action open",IF(EXACT(P33,"Reject estimate"),"Estimate rejected; gap open",IF(EXACT(P33,"Recover records"),"Recovery action open","Approved decision; action open")))))))</x:f>
      </x:c>
      <x:c r="AD33" s="19" t="str">
        <x:f>IF(AA33="Recorded",IF(AND(AA33="Recorded",EXACT(Q33,"Approved"),EXACT(P33,"Use estimate")),K33,""),"")</x:f>
      </x:c>
    </x:row>
    <x:row r="34" ht="52" customHeight="1">
      <x:c r="A34" s="9"/>
      <x:c r="B34" s="9"/>
      <x:c r="C34" s="9"/>
      <x:c r="D34" s="9"/>
      <x:c r="E34" s="25"/>
      <x:c r="F34" s="25"/>
      <x:c r="G34" s="25"/>
      <x:c r="H34" s="9"/>
      <x:c r="I34" s="9"/>
      <x:c r="J34" s="9"/>
      <x:c r="K34" s="25"/>
      <x:c r="L34" s="9"/>
      <x:c r="M34" s="9"/>
      <x:c r="N34" s="9"/>
      <x:c r="O34" s="9"/>
      <x:c r="P34" s="9"/>
      <x:c r="Q34" s="9"/>
      <x:c r="R34" s="9"/>
      <x:c r="S34" s="25"/>
      <x:c r="T34" s="9"/>
      <x:c r="U34" s="9"/>
      <x:c r="V34" s="9"/>
      <x:c r="W34" s="25"/>
      <x:c r="X34" s="9"/>
      <x:c r="Y34" s="9"/>
      <x:c r="Z34" s="25"/>
      <x:c r="AA34" s="17" t="str">
        <x:f>IF(COUNTA(A34:Z34)=0,"",IF(OR(ISERROR($B$7),ISERROR($B$8),ISERROR($B$9),ISERROR(E34),ISERROR(F34),ISERROR(G34),ISERROR(S34),ISERROR(W34),ISERROR(Z34),ISERROR(K34)),"Check: numeric/date input error",IF(OR(LEN(TRIM(A34&amp;""))=0,NOT(ISTEXT(A34)),NOT(EXACT(A34,TRIM(A34)))),"Check: gap ID missing or untrimmed",IF(OR(ISNUMBER(FIND("*",A34)),ISNUMBER(FIND("?",A34)),ISNUMBER(FIND("~",A34))),"Check: gap ID contains wildcard",IF(COUNTIFS($A$15:$A$74,A34)&gt;1,"Check: duplicate gap ID",IF(OR(LEN(TRIM($B$6&amp;""))=0,NOT(IF(AND(ISNUMBER($B$7),NOT(ISLOGICAL($B$7))),AND($B$7&gt;=1,$B$7&lt;=2958465,MOD($B$7,1)=0),FALSE)),NOT(IF(AND(ISNUMBER($B$8),NOT(ISLOGICAL($B$8))),AND($B$8&gt;=1,$B$8&lt;=2958465,MOD($B$8,1)=0),FALSE)),NOT(IF(AND(ISNUMBER($B$9),NOT(ISLOGICAL($B$9))),AND($B$9&gt;=1,$B$9&lt;=2958465,MOD($B$9,1)=0),FALSE)),$B$7&gt;$B$8),"Check: programme setup",IF(OR(LEN(TRIM(B34&amp;""))=0,LEN(TRIM(C34&amp;""))=0,LEN(TRIM(H34&amp;""))=0,LEN(TRIM(I34&amp;""))=0),"Check: gap or recovery record missing",IF(NOT(OR(EXACT(D34,"Missing record"),EXACT(D34,"Missing value"),EXACT(D34,"Partial coverage"))),"Check: gap type invalid",IF(NOT(OR(EXACT(N34,"Not assessed"),EXACT(N34,"Supported"),EXACT(N34,"Not supported"))),"Check: method review invalid",IF(NOT(OR(EXACT(P34,"Recover records"),EXACT(P34,"Use estimate"),EXACT(P34,"Disclose gap"),EXACT(P34,"Not applicable"),EXACT(P34,"Reject estimate"),EXACT(P34,"Recovered actual"))),"Check: treatment decision invalid",IF(NOT(OR(EXACT(Q34,"Pending"),EXACT(Q34,"Approved"))),"Check: decision state invalid",IF(OR(AND(LEN(E34&amp;"")&gt;0,NOT(IF(AND(ISNUMBER(E34),NOT(ISLOGICAL(E34))),AND(E34&gt;=1,E34&lt;=2958465,MOD(E34,1)=0),FALSE))),AND(LEN(F34&amp;"")&gt;0,NOT(IF(AND(ISNUMBER(F34),NOT(ISLOGICAL(F34))),AND(F34&gt;=1,F34&lt;=2958465,MOD(F34,1)=0),FALSE))),AND(LEN(G34&amp;"")&gt;0,NOT(IF(AND(ISNUMBER(G34),NOT(ISLOGICAL(G34))),AND(G34&gt;=1,G34&lt;=2958465,MOD(G34,1)=0),FALSE))),AND(LEN(S34&amp;"")&gt;0,NOT(IF(AND(ISNUMBER(S34),NOT(ISLOGICAL(S34))),AND(S34&gt;=1,S34&lt;=2958465,MOD(S34,1)=0),FALSE))),AND(LEN(W34&amp;"")&gt;0,NOT(IF(AND(ISNUMBER(W34),NOT(ISLOGICAL(W34))),AND(W34&gt;=1,W34&lt;=2958465,MOD(W34,1)=0),FALSE))),AND(LEN(Z34&amp;"")&gt;0,NOT(IF(AND(ISNUMBER(Z34),NOT(ISLOGICAL(Z34))),AND(Z34&gt;=1,Z34&lt;=2958465,MOD(Z34,1)=0),FALSE)))),"Check: entered date invalid",IF(OR(LEN(E34&amp;"")=0,LEN(F34&amp;"")=0,E34&gt;F34,E34&lt;$B$7,F34&gt;$B$8),"Check: affected period invalid",IF(OR(LEN(G34&amp;"")=0,G34&gt;$B$9),"Check: opened date missing or future",IF(OR(AND(LEN(S34&amp;"")&gt;0,OR(S34&lt;G34,S34&gt;$B$9)),AND(LEN(Z34&amp;"")&gt;0,OR(Z34&lt;G34,Z34&gt;$B$9))),"Check: decision or resolution chronology",IF(AND(LEN(K34&amp;"")&gt;0,NOT(IF(AND(ISNUMBER(K34),NOT(ISLOGICAL(K34))),ABS(K34)&lt;=1000000000000,FALSE))),"Check: candidate value invalid",IF(AND(OR(LEN(K34&amp;"")&gt;0,EXACT(P34,"Use estimate"),EXACT(P34,"Reject estimate")),OR(LEN(TRIM(L34&amp;""))=0,NOT(EXACT(L34,TRIM(L34))),LEN(TRIM(M34&amp;""))=0,LEN(TRIM(O34&amp;""))=0)),"Check: candidate method or unit missing",IF(AND(EXACT(P34,"Use estimate"),OR(LEN(K34&amp;"")=0,LEN(TRIM(J34&amp;""))=0,LEN(TRIM(X34&amp;""))=0)),"Check: estimate value evidence or trigger missing",IF(AND(EXACT(Q34,"Approved"),OR(LEN(TRIM(R34&amp;""))=0,LEN(S34&amp;"")=0,LEN(TRIM(T34&amp;""))=0,LEN(TRIM(U34&amp;""))=0)),"Check: approval record incomplete",IF(AND(EXACT(Q34,"Approved"),EXACT(P34,"Use estimate"),NOT(EXACT(N34,"Supported"))),"Check: estimate method not supported",IF(AND(EXACT(Q34,"Approved"),EXACT(P34,"Recovered actual"),LEN(TRIM(Y34&amp;""))=0),"Check: recovered source missing",IF(AND(LEN(Z34&amp;"")&gt;0,OR(NOT(EXACT(Q34,"Approved")),NOT(OR(EXACT(P34,"Use estimate"),EXACT(P34,"Disclose gap"),EXACT(P34,"Not applicable"),EXACT(P34,"Recovered actual"))),LEN(TRIM(Y34&amp;""))=0,LEN(S34&amp;"")=0,Z34&lt;S34)),"Check: resolution record inconsistent",IF(AND(LEN(Z34&amp;"")=0,OR(LEN(TRIM(V34&amp;""))=0,LEN(W34&amp;"")=0)),"Check: open action or due date missing","Recorded")))))))))))))))))))))))</x:f>
      </x:c>
      <x:c r="AB34" s="17" t="str">
        <x:f>IF(AA34="Recorded",IF(AND(AA34="Recorded",LEN(Z34&amp;"")=0),$B$9-G34,""),"")</x:f>
      </x:c>
      <x:c r="AC34" s="17" t="str">
        <x:f>IF(LEN(AA34&amp;"")=0,"",IF(AA34&lt;&gt;"Recorded","Check: resolve input issue",IF(NOT(EXACT(Q34,"Approved")),"Decision pending",IF(LEN(Z34&amp;"")&gt;0,IF(EXACT(P34,"Use estimate"),"Resolved using estimate",IF(EXACT(P34,"Recovered actual"),"Resolved with actual evidence",IF(EXACT(P34,"Not applicable"),"N.A. decision recorded","Gap disclosure recorded"))),IF(EXACT(P34,"Use estimate"),"Estimate approved; action open",IF(EXACT(P34,"Reject estimate"),"Estimate rejected; gap open",IF(EXACT(P34,"Recover records"),"Recovery action open","Approved decision; action open")))))))</x:f>
      </x:c>
      <x:c r="AD34" s="19" t="str">
        <x:f>IF(AA34="Recorded",IF(AND(AA34="Recorded",EXACT(Q34,"Approved"),EXACT(P34,"Use estimate")),K34,""),"")</x:f>
      </x:c>
    </x:row>
    <x:row r="35" ht="52" customHeight="1">
      <x:c r="A35" s="9"/>
      <x:c r="B35" s="9"/>
      <x:c r="C35" s="9"/>
      <x:c r="D35" s="9"/>
      <x:c r="E35" s="25"/>
      <x:c r="F35" s="25"/>
      <x:c r="G35" s="25"/>
      <x:c r="H35" s="9"/>
      <x:c r="I35" s="9"/>
      <x:c r="J35" s="9"/>
      <x:c r="K35" s="25"/>
      <x:c r="L35" s="9"/>
      <x:c r="M35" s="9"/>
      <x:c r="N35" s="9"/>
      <x:c r="O35" s="9"/>
      <x:c r="P35" s="9"/>
      <x:c r="Q35" s="9"/>
      <x:c r="R35" s="9"/>
      <x:c r="S35" s="25"/>
      <x:c r="T35" s="9"/>
      <x:c r="U35" s="9"/>
      <x:c r="V35" s="9"/>
      <x:c r="W35" s="25"/>
      <x:c r="X35" s="9"/>
      <x:c r="Y35" s="9"/>
      <x:c r="Z35" s="25"/>
      <x:c r="AA35" s="17" t="str">
        <x:f>IF(COUNTA(A35:Z35)=0,"",IF(OR(ISERROR($B$7),ISERROR($B$8),ISERROR($B$9),ISERROR(E35),ISERROR(F35),ISERROR(G35),ISERROR(S35),ISERROR(W35),ISERROR(Z35),ISERROR(K35)),"Check: numeric/date input error",IF(OR(LEN(TRIM(A35&amp;""))=0,NOT(ISTEXT(A35)),NOT(EXACT(A35,TRIM(A35)))),"Check: gap ID missing or untrimmed",IF(OR(ISNUMBER(FIND("*",A35)),ISNUMBER(FIND("?",A35)),ISNUMBER(FIND("~",A35))),"Check: gap ID contains wildcard",IF(COUNTIFS($A$15:$A$74,A35)&gt;1,"Check: duplicate gap ID",IF(OR(LEN(TRIM($B$6&amp;""))=0,NOT(IF(AND(ISNUMBER($B$7),NOT(ISLOGICAL($B$7))),AND($B$7&gt;=1,$B$7&lt;=2958465,MOD($B$7,1)=0),FALSE)),NOT(IF(AND(ISNUMBER($B$8),NOT(ISLOGICAL($B$8))),AND($B$8&gt;=1,$B$8&lt;=2958465,MOD($B$8,1)=0),FALSE)),NOT(IF(AND(ISNUMBER($B$9),NOT(ISLOGICAL($B$9))),AND($B$9&gt;=1,$B$9&lt;=2958465,MOD($B$9,1)=0),FALSE)),$B$7&gt;$B$8),"Check: programme setup",IF(OR(LEN(TRIM(B35&amp;""))=0,LEN(TRIM(C35&amp;""))=0,LEN(TRIM(H35&amp;""))=0,LEN(TRIM(I35&amp;""))=0),"Check: gap or recovery record missing",IF(NOT(OR(EXACT(D35,"Missing record"),EXACT(D35,"Missing value"),EXACT(D35,"Partial coverage"))),"Check: gap type invalid",IF(NOT(OR(EXACT(N35,"Not assessed"),EXACT(N35,"Supported"),EXACT(N35,"Not supported"))),"Check: method review invalid",IF(NOT(OR(EXACT(P35,"Recover records"),EXACT(P35,"Use estimate"),EXACT(P35,"Disclose gap"),EXACT(P35,"Not applicable"),EXACT(P35,"Reject estimate"),EXACT(P35,"Recovered actual"))),"Check: treatment decision invalid",IF(NOT(OR(EXACT(Q35,"Pending"),EXACT(Q35,"Approved"))),"Check: decision state invalid",IF(OR(AND(LEN(E35&amp;"")&gt;0,NOT(IF(AND(ISNUMBER(E35),NOT(ISLOGICAL(E35))),AND(E35&gt;=1,E35&lt;=2958465,MOD(E35,1)=0),FALSE))),AND(LEN(F35&amp;"")&gt;0,NOT(IF(AND(ISNUMBER(F35),NOT(ISLOGICAL(F35))),AND(F35&gt;=1,F35&lt;=2958465,MOD(F35,1)=0),FALSE))),AND(LEN(G35&amp;"")&gt;0,NOT(IF(AND(ISNUMBER(G35),NOT(ISLOGICAL(G35))),AND(G35&gt;=1,G35&lt;=2958465,MOD(G35,1)=0),FALSE))),AND(LEN(S35&amp;"")&gt;0,NOT(IF(AND(ISNUMBER(S35),NOT(ISLOGICAL(S35))),AND(S35&gt;=1,S35&lt;=2958465,MOD(S35,1)=0),FALSE))),AND(LEN(W35&amp;"")&gt;0,NOT(IF(AND(ISNUMBER(W35),NOT(ISLOGICAL(W35))),AND(W35&gt;=1,W35&lt;=2958465,MOD(W35,1)=0),FALSE))),AND(LEN(Z35&amp;"")&gt;0,NOT(IF(AND(ISNUMBER(Z35),NOT(ISLOGICAL(Z35))),AND(Z35&gt;=1,Z35&lt;=2958465,MOD(Z35,1)=0),FALSE)))),"Check: entered date invalid",IF(OR(LEN(E35&amp;"")=0,LEN(F35&amp;"")=0,E35&gt;F35,E35&lt;$B$7,F35&gt;$B$8),"Check: affected period invalid",IF(OR(LEN(G35&amp;"")=0,G35&gt;$B$9),"Check: opened date missing or future",IF(OR(AND(LEN(S35&amp;"")&gt;0,OR(S35&lt;G35,S35&gt;$B$9)),AND(LEN(Z35&amp;"")&gt;0,OR(Z35&lt;G35,Z35&gt;$B$9))),"Check: decision or resolution chronology",IF(AND(LEN(K35&amp;"")&gt;0,NOT(IF(AND(ISNUMBER(K35),NOT(ISLOGICAL(K35))),ABS(K35)&lt;=1000000000000,FALSE))),"Check: candidate value invalid",IF(AND(OR(LEN(K35&amp;"")&gt;0,EXACT(P35,"Use estimate"),EXACT(P35,"Reject estimate")),OR(LEN(TRIM(L35&amp;""))=0,NOT(EXACT(L35,TRIM(L35))),LEN(TRIM(M35&amp;""))=0,LEN(TRIM(O35&amp;""))=0)),"Check: candidate method or unit missing",IF(AND(EXACT(P35,"Use estimate"),OR(LEN(K35&amp;"")=0,LEN(TRIM(J35&amp;""))=0,LEN(TRIM(X35&amp;""))=0)),"Check: estimate value evidence or trigger missing",IF(AND(EXACT(Q35,"Approved"),OR(LEN(TRIM(R35&amp;""))=0,LEN(S35&amp;"")=0,LEN(TRIM(T35&amp;""))=0,LEN(TRIM(U35&amp;""))=0)),"Check: approval record incomplete",IF(AND(EXACT(Q35,"Approved"),EXACT(P35,"Use estimate"),NOT(EXACT(N35,"Supported"))),"Check: estimate method not supported",IF(AND(EXACT(Q35,"Approved"),EXACT(P35,"Recovered actual"),LEN(TRIM(Y35&amp;""))=0),"Check: recovered source missing",IF(AND(LEN(Z35&amp;"")&gt;0,OR(NOT(EXACT(Q35,"Approved")),NOT(OR(EXACT(P35,"Use estimate"),EXACT(P35,"Disclose gap"),EXACT(P35,"Not applicable"),EXACT(P35,"Recovered actual"))),LEN(TRIM(Y35&amp;""))=0,LEN(S35&amp;"")=0,Z35&lt;S35)),"Check: resolution record inconsistent",IF(AND(LEN(Z35&amp;"")=0,OR(LEN(TRIM(V35&amp;""))=0,LEN(W35&amp;"")=0)),"Check: open action or due date missing","Recorded")))))))))))))))))))))))</x:f>
      </x:c>
      <x:c r="AB35" s="17" t="str">
        <x:f>IF(AA35="Recorded",IF(AND(AA35="Recorded",LEN(Z35&amp;"")=0),$B$9-G35,""),"")</x:f>
      </x:c>
      <x:c r="AC35" s="17" t="str">
        <x:f>IF(LEN(AA35&amp;"")=0,"",IF(AA35&lt;&gt;"Recorded","Check: resolve input issue",IF(NOT(EXACT(Q35,"Approved")),"Decision pending",IF(LEN(Z35&amp;"")&gt;0,IF(EXACT(P35,"Use estimate"),"Resolved using estimate",IF(EXACT(P35,"Recovered actual"),"Resolved with actual evidence",IF(EXACT(P35,"Not applicable"),"N.A. decision recorded","Gap disclosure recorded"))),IF(EXACT(P35,"Use estimate"),"Estimate approved; action open",IF(EXACT(P35,"Reject estimate"),"Estimate rejected; gap open",IF(EXACT(P35,"Recover records"),"Recovery action open","Approved decision; action open")))))))</x:f>
      </x:c>
      <x:c r="AD35" s="19" t="str">
        <x:f>IF(AA35="Recorded",IF(AND(AA35="Recorded",EXACT(Q35,"Approved"),EXACT(P35,"Use estimate")),K35,""),"")</x:f>
      </x:c>
    </x:row>
    <x:row r="36" ht="52" customHeight="1">
      <x:c r="A36" s="9"/>
      <x:c r="B36" s="9"/>
      <x:c r="C36" s="9"/>
      <x:c r="D36" s="9"/>
      <x:c r="E36" s="25"/>
      <x:c r="F36" s="25"/>
      <x:c r="G36" s="25"/>
      <x:c r="H36" s="9"/>
      <x:c r="I36" s="9"/>
      <x:c r="J36" s="9"/>
      <x:c r="K36" s="25"/>
      <x:c r="L36" s="9"/>
      <x:c r="M36" s="9"/>
      <x:c r="N36" s="9"/>
      <x:c r="O36" s="9"/>
      <x:c r="P36" s="9"/>
      <x:c r="Q36" s="9"/>
      <x:c r="R36" s="9"/>
      <x:c r="S36" s="25"/>
      <x:c r="T36" s="9"/>
      <x:c r="U36" s="9"/>
      <x:c r="V36" s="9"/>
      <x:c r="W36" s="25"/>
      <x:c r="X36" s="9"/>
      <x:c r="Y36" s="9"/>
      <x:c r="Z36" s="25"/>
      <x:c r="AA36" s="17" t="str">
        <x:f>IF(COUNTA(A36:Z36)=0,"",IF(OR(ISERROR($B$7),ISERROR($B$8),ISERROR($B$9),ISERROR(E36),ISERROR(F36),ISERROR(G36),ISERROR(S36),ISERROR(W36),ISERROR(Z36),ISERROR(K36)),"Check: numeric/date input error",IF(OR(LEN(TRIM(A36&amp;""))=0,NOT(ISTEXT(A36)),NOT(EXACT(A36,TRIM(A36)))),"Check: gap ID missing or untrimmed",IF(OR(ISNUMBER(FIND("*",A36)),ISNUMBER(FIND("?",A36)),ISNUMBER(FIND("~",A36))),"Check: gap ID contains wildcard",IF(COUNTIFS($A$15:$A$74,A36)&gt;1,"Check: duplicate gap ID",IF(OR(LEN(TRIM($B$6&amp;""))=0,NOT(IF(AND(ISNUMBER($B$7),NOT(ISLOGICAL($B$7))),AND($B$7&gt;=1,$B$7&lt;=2958465,MOD($B$7,1)=0),FALSE)),NOT(IF(AND(ISNUMBER($B$8),NOT(ISLOGICAL($B$8))),AND($B$8&gt;=1,$B$8&lt;=2958465,MOD($B$8,1)=0),FALSE)),NOT(IF(AND(ISNUMBER($B$9),NOT(ISLOGICAL($B$9))),AND($B$9&gt;=1,$B$9&lt;=2958465,MOD($B$9,1)=0),FALSE)),$B$7&gt;$B$8),"Check: programme setup",IF(OR(LEN(TRIM(B36&amp;""))=0,LEN(TRIM(C36&amp;""))=0,LEN(TRIM(H36&amp;""))=0,LEN(TRIM(I36&amp;""))=0),"Check: gap or recovery record missing",IF(NOT(OR(EXACT(D36,"Missing record"),EXACT(D36,"Missing value"),EXACT(D36,"Partial coverage"))),"Check: gap type invalid",IF(NOT(OR(EXACT(N36,"Not assessed"),EXACT(N36,"Supported"),EXACT(N36,"Not supported"))),"Check: method review invalid",IF(NOT(OR(EXACT(P36,"Recover records"),EXACT(P36,"Use estimate"),EXACT(P36,"Disclose gap"),EXACT(P36,"Not applicable"),EXACT(P36,"Reject estimate"),EXACT(P36,"Recovered actual"))),"Check: treatment decision invalid",IF(NOT(OR(EXACT(Q36,"Pending"),EXACT(Q36,"Approved"))),"Check: decision state invalid",IF(OR(AND(LEN(E36&amp;"")&gt;0,NOT(IF(AND(ISNUMBER(E36),NOT(ISLOGICAL(E36))),AND(E36&gt;=1,E36&lt;=2958465,MOD(E36,1)=0),FALSE))),AND(LEN(F36&amp;"")&gt;0,NOT(IF(AND(ISNUMBER(F36),NOT(ISLOGICAL(F36))),AND(F36&gt;=1,F36&lt;=2958465,MOD(F36,1)=0),FALSE))),AND(LEN(G36&amp;"")&gt;0,NOT(IF(AND(ISNUMBER(G36),NOT(ISLOGICAL(G36))),AND(G36&gt;=1,G36&lt;=2958465,MOD(G36,1)=0),FALSE))),AND(LEN(S36&amp;"")&gt;0,NOT(IF(AND(ISNUMBER(S36),NOT(ISLOGICAL(S36))),AND(S36&gt;=1,S36&lt;=2958465,MOD(S36,1)=0),FALSE))),AND(LEN(W36&amp;"")&gt;0,NOT(IF(AND(ISNUMBER(W36),NOT(ISLOGICAL(W36))),AND(W36&gt;=1,W36&lt;=2958465,MOD(W36,1)=0),FALSE))),AND(LEN(Z36&amp;"")&gt;0,NOT(IF(AND(ISNUMBER(Z36),NOT(ISLOGICAL(Z36))),AND(Z36&gt;=1,Z36&lt;=2958465,MOD(Z36,1)=0),FALSE)))),"Check: entered date invalid",IF(OR(LEN(E36&amp;"")=0,LEN(F36&amp;"")=0,E36&gt;F36,E36&lt;$B$7,F36&gt;$B$8),"Check: affected period invalid",IF(OR(LEN(G36&amp;"")=0,G36&gt;$B$9),"Check: opened date missing or future",IF(OR(AND(LEN(S36&amp;"")&gt;0,OR(S36&lt;G36,S36&gt;$B$9)),AND(LEN(Z36&amp;"")&gt;0,OR(Z36&lt;G36,Z36&gt;$B$9))),"Check: decision or resolution chronology",IF(AND(LEN(K36&amp;"")&gt;0,NOT(IF(AND(ISNUMBER(K36),NOT(ISLOGICAL(K36))),ABS(K36)&lt;=1000000000000,FALSE))),"Check: candidate value invalid",IF(AND(OR(LEN(K36&amp;"")&gt;0,EXACT(P36,"Use estimate"),EXACT(P36,"Reject estimate")),OR(LEN(TRIM(L36&amp;""))=0,NOT(EXACT(L36,TRIM(L36))),LEN(TRIM(M36&amp;""))=0,LEN(TRIM(O36&amp;""))=0)),"Check: candidate method or unit missing",IF(AND(EXACT(P36,"Use estimate"),OR(LEN(K36&amp;"")=0,LEN(TRIM(J36&amp;""))=0,LEN(TRIM(X36&amp;""))=0)),"Check: estimate value evidence or trigger missing",IF(AND(EXACT(Q36,"Approved"),OR(LEN(TRIM(R36&amp;""))=0,LEN(S36&amp;"")=0,LEN(TRIM(T36&amp;""))=0,LEN(TRIM(U36&amp;""))=0)),"Check: approval record incomplete",IF(AND(EXACT(Q36,"Approved"),EXACT(P36,"Use estimate"),NOT(EXACT(N36,"Supported"))),"Check: estimate method not supported",IF(AND(EXACT(Q36,"Approved"),EXACT(P36,"Recovered actual"),LEN(TRIM(Y36&amp;""))=0),"Check: recovered source missing",IF(AND(LEN(Z36&amp;"")&gt;0,OR(NOT(EXACT(Q36,"Approved")),NOT(OR(EXACT(P36,"Use estimate"),EXACT(P36,"Disclose gap"),EXACT(P36,"Not applicable"),EXACT(P36,"Recovered actual"))),LEN(TRIM(Y36&amp;""))=0,LEN(S36&amp;"")=0,Z36&lt;S36)),"Check: resolution record inconsistent",IF(AND(LEN(Z36&amp;"")=0,OR(LEN(TRIM(V36&amp;""))=0,LEN(W36&amp;"")=0)),"Check: open action or due date missing","Recorded")))))))))))))))))))))))</x:f>
      </x:c>
      <x:c r="AB36" s="17" t="str">
        <x:f>IF(AA36="Recorded",IF(AND(AA36="Recorded",LEN(Z36&amp;"")=0),$B$9-G36,""),"")</x:f>
      </x:c>
      <x:c r="AC36" s="17" t="str">
        <x:f>IF(LEN(AA36&amp;"")=0,"",IF(AA36&lt;&gt;"Recorded","Check: resolve input issue",IF(NOT(EXACT(Q36,"Approved")),"Decision pending",IF(LEN(Z36&amp;"")&gt;0,IF(EXACT(P36,"Use estimate"),"Resolved using estimate",IF(EXACT(P36,"Recovered actual"),"Resolved with actual evidence",IF(EXACT(P36,"Not applicable"),"N.A. decision recorded","Gap disclosure recorded"))),IF(EXACT(P36,"Use estimate"),"Estimate approved; action open",IF(EXACT(P36,"Reject estimate"),"Estimate rejected; gap open",IF(EXACT(P36,"Recover records"),"Recovery action open","Approved decision; action open")))))))</x:f>
      </x:c>
      <x:c r="AD36" s="19" t="str">
        <x:f>IF(AA36="Recorded",IF(AND(AA36="Recorded",EXACT(Q36,"Approved"),EXACT(P36,"Use estimate")),K36,""),"")</x:f>
      </x:c>
    </x:row>
    <x:row r="37" ht="52" customHeight="1">
      <x:c r="A37" s="9"/>
      <x:c r="B37" s="9"/>
      <x:c r="C37" s="9"/>
      <x:c r="D37" s="9"/>
      <x:c r="E37" s="25"/>
      <x:c r="F37" s="25"/>
      <x:c r="G37" s="25"/>
      <x:c r="H37" s="9"/>
      <x:c r="I37" s="9"/>
      <x:c r="J37" s="9"/>
      <x:c r="K37" s="25"/>
      <x:c r="L37" s="9"/>
      <x:c r="M37" s="9"/>
      <x:c r="N37" s="9"/>
      <x:c r="O37" s="9"/>
      <x:c r="P37" s="9"/>
      <x:c r="Q37" s="9"/>
      <x:c r="R37" s="9"/>
      <x:c r="S37" s="25"/>
      <x:c r="T37" s="9"/>
      <x:c r="U37" s="9"/>
      <x:c r="V37" s="9"/>
      <x:c r="W37" s="25"/>
      <x:c r="X37" s="9"/>
      <x:c r="Y37" s="9"/>
      <x:c r="Z37" s="25"/>
      <x:c r="AA37" s="17" t="str">
        <x:f>IF(COUNTA(A37:Z37)=0,"",IF(OR(ISERROR($B$7),ISERROR($B$8),ISERROR($B$9),ISERROR(E37),ISERROR(F37),ISERROR(G37),ISERROR(S37),ISERROR(W37),ISERROR(Z37),ISERROR(K37)),"Check: numeric/date input error",IF(OR(LEN(TRIM(A37&amp;""))=0,NOT(ISTEXT(A37)),NOT(EXACT(A37,TRIM(A37)))),"Check: gap ID missing or untrimmed",IF(OR(ISNUMBER(FIND("*",A37)),ISNUMBER(FIND("?",A37)),ISNUMBER(FIND("~",A37))),"Check: gap ID contains wildcard",IF(COUNTIFS($A$15:$A$74,A37)&gt;1,"Check: duplicate gap ID",IF(OR(LEN(TRIM($B$6&amp;""))=0,NOT(IF(AND(ISNUMBER($B$7),NOT(ISLOGICAL($B$7))),AND($B$7&gt;=1,$B$7&lt;=2958465,MOD($B$7,1)=0),FALSE)),NOT(IF(AND(ISNUMBER($B$8),NOT(ISLOGICAL($B$8))),AND($B$8&gt;=1,$B$8&lt;=2958465,MOD($B$8,1)=0),FALSE)),NOT(IF(AND(ISNUMBER($B$9),NOT(ISLOGICAL($B$9))),AND($B$9&gt;=1,$B$9&lt;=2958465,MOD($B$9,1)=0),FALSE)),$B$7&gt;$B$8),"Check: programme setup",IF(OR(LEN(TRIM(B37&amp;""))=0,LEN(TRIM(C37&amp;""))=0,LEN(TRIM(H37&amp;""))=0,LEN(TRIM(I37&amp;""))=0),"Check: gap or recovery record missing",IF(NOT(OR(EXACT(D37,"Missing record"),EXACT(D37,"Missing value"),EXACT(D37,"Partial coverage"))),"Check: gap type invalid",IF(NOT(OR(EXACT(N37,"Not assessed"),EXACT(N37,"Supported"),EXACT(N37,"Not supported"))),"Check: method review invalid",IF(NOT(OR(EXACT(P37,"Recover records"),EXACT(P37,"Use estimate"),EXACT(P37,"Disclose gap"),EXACT(P37,"Not applicable"),EXACT(P37,"Reject estimate"),EXACT(P37,"Recovered actual"))),"Check: treatment decision invalid",IF(NOT(OR(EXACT(Q37,"Pending"),EXACT(Q37,"Approved"))),"Check: decision state invalid",IF(OR(AND(LEN(E37&amp;"")&gt;0,NOT(IF(AND(ISNUMBER(E37),NOT(ISLOGICAL(E37))),AND(E37&gt;=1,E37&lt;=2958465,MOD(E37,1)=0),FALSE))),AND(LEN(F37&amp;"")&gt;0,NOT(IF(AND(ISNUMBER(F37),NOT(ISLOGICAL(F37))),AND(F37&gt;=1,F37&lt;=2958465,MOD(F37,1)=0),FALSE))),AND(LEN(G37&amp;"")&gt;0,NOT(IF(AND(ISNUMBER(G37),NOT(ISLOGICAL(G37))),AND(G37&gt;=1,G37&lt;=2958465,MOD(G37,1)=0),FALSE))),AND(LEN(S37&amp;"")&gt;0,NOT(IF(AND(ISNUMBER(S37),NOT(ISLOGICAL(S37))),AND(S37&gt;=1,S37&lt;=2958465,MOD(S37,1)=0),FALSE))),AND(LEN(W37&amp;"")&gt;0,NOT(IF(AND(ISNUMBER(W37),NOT(ISLOGICAL(W37))),AND(W37&gt;=1,W37&lt;=2958465,MOD(W37,1)=0),FALSE))),AND(LEN(Z37&amp;"")&gt;0,NOT(IF(AND(ISNUMBER(Z37),NOT(ISLOGICAL(Z37))),AND(Z37&gt;=1,Z37&lt;=2958465,MOD(Z37,1)=0),FALSE)))),"Check: entered date invalid",IF(OR(LEN(E37&amp;"")=0,LEN(F37&amp;"")=0,E37&gt;F37,E37&lt;$B$7,F37&gt;$B$8),"Check: affected period invalid",IF(OR(LEN(G37&amp;"")=0,G37&gt;$B$9),"Check: opened date missing or future",IF(OR(AND(LEN(S37&amp;"")&gt;0,OR(S37&lt;G37,S37&gt;$B$9)),AND(LEN(Z37&amp;"")&gt;0,OR(Z37&lt;G37,Z37&gt;$B$9))),"Check: decision or resolution chronology",IF(AND(LEN(K37&amp;"")&gt;0,NOT(IF(AND(ISNUMBER(K37),NOT(ISLOGICAL(K37))),ABS(K37)&lt;=1000000000000,FALSE))),"Check: candidate value invalid",IF(AND(OR(LEN(K37&amp;"")&gt;0,EXACT(P37,"Use estimate"),EXACT(P37,"Reject estimate")),OR(LEN(TRIM(L37&amp;""))=0,NOT(EXACT(L37,TRIM(L37))),LEN(TRIM(M37&amp;""))=0,LEN(TRIM(O37&amp;""))=0)),"Check: candidate method or unit missing",IF(AND(EXACT(P37,"Use estimate"),OR(LEN(K37&amp;"")=0,LEN(TRIM(J37&amp;""))=0,LEN(TRIM(X37&amp;""))=0)),"Check: estimate value evidence or trigger missing",IF(AND(EXACT(Q37,"Approved"),OR(LEN(TRIM(R37&amp;""))=0,LEN(S37&amp;"")=0,LEN(TRIM(T37&amp;""))=0,LEN(TRIM(U37&amp;""))=0)),"Check: approval record incomplete",IF(AND(EXACT(Q37,"Approved"),EXACT(P37,"Use estimate"),NOT(EXACT(N37,"Supported"))),"Check: estimate method not supported",IF(AND(EXACT(Q37,"Approved"),EXACT(P37,"Recovered actual"),LEN(TRIM(Y37&amp;""))=0),"Check: recovered source missing",IF(AND(LEN(Z37&amp;"")&gt;0,OR(NOT(EXACT(Q37,"Approved")),NOT(OR(EXACT(P37,"Use estimate"),EXACT(P37,"Disclose gap"),EXACT(P37,"Not applicable"),EXACT(P37,"Recovered actual"))),LEN(TRIM(Y37&amp;""))=0,LEN(S37&amp;"")=0,Z37&lt;S37)),"Check: resolution record inconsistent",IF(AND(LEN(Z37&amp;"")=0,OR(LEN(TRIM(V37&amp;""))=0,LEN(W37&amp;"")=0)),"Check: open action or due date missing","Recorded")))))))))))))))))))))))</x:f>
      </x:c>
      <x:c r="AB37" s="17" t="str">
        <x:f>IF(AA37="Recorded",IF(AND(AA37="Recorded",LEN(Z37&amp;"")=0),$B$9-G37,""),"")</x:f>
      </x:c>
      <x:c r="AC37" s="17" t="str">
        <x:f>IF(LEN(AA37&amp;"")=0,"",IF(AA37&lt;&gt;"Recorded","Check: resolve input issue",IF(NOT(EXACT(Q37,"Approved")),"Decision pending",IF(LEN(Z37&amp;"")&gt;0,IF(EXACT(P37,"Use estimate"),"Resolved using estimate",IF(EXACT(P37,"Recovered actual"),"Resolved with actual evidence",IF(EXACT(P37,"Not applicable"),"N.A. decision recorded","Gap disclosure recorded"))),IF(EXACT(P37,"Use estimate"),"Estimate approved; action open",IF(EXACT(P37,"Reject estimate"),"Estimate rejected; gap open",IF(EXACT(P37,"Recover records"),"Recovery action open","Approved decision; action open")))))))</x:f>
      </x:c>
      <x:c r="AD37" s="19" t="str">
        <x:f>IF(AA37="Recorded",IF(AND(AA37="Recorded",EXACT(Q37,"Approved"),EXACT(P37,"Use estimate")),K37,""),"")</x:f>
      </x:c>
    </x:row>
    <x:row r="38" ht="52" customHeight="1">
      <x:c r="A38" s="9"/>
      <x:c r="B38" s="9"/>
      <x:c r="C38" s="9"/>
      <x:c r="D38" s="9"/>
      <x:c r="E38" s="25"/>
      <x:c r="F38" s="25"/>
      <x:c r="G38" s="25"/>
      <x:c r="H38" s="9"/>
      <x:c r="I38" s="9"/>
      <x:c r="J38" s="9"/>
      <x:c r="K38" s="25"/>
      <x:c r="L38" s="9"/>
      <x:c r="M38" s="9"/>
      <x:c r="N38" s="9"/>
      <x:c r="O38" s="9"/>
      <x:c r="P38" s="9"/>
      <x:c r="Q38" s="9"/>
      <x:c r="R38" s="9"/>
      <x:c r="S38" s="25"/>
      <x:c r="T38" s="9"/>
      <x:c r="U38" s="9"/>
      <x:c r="V38" s="9"/>
      <x:c r="W38" s="25"/>
      <x:c r="X38" s="9"/>
      <x:c r="Y38" s="9"/>
      <x:c r="Z38" s="25"/>
      <x:c r="AA38" s="17" t="str">
        <x:f>IF(COUNTA(A38:Z38)=0,"",IF(OR(ISERROR($B$7),ISERROR($B$8),ISERROR($B$9),ISERROR(E38),ISERROR(F38),ISERROR(G38),ISERROR(S38),ISERROR(W38),ISERROR(Z38),ISERROR(K38)),"Check: numeric/date input error",IF(OR(LEN(TRIM(A38&amp;""))=0,NOT(ISTEXT(A38)),NOT(EXACT(A38,TRIM(A38)))),"Check: gap ID missing or untrimmed",IF(OR(ISNUMBER(FIND("*",A38)),ISNUMBER(FIND("?",A38)),ISNUMBER(FIND("~",A38))),"Check: gap ID contains wildcard",IF(COUNTIFS($A$15:$A$74,A38)&gt;1,"Check: duplicate gap ID",IF(OR(LEN(TRIM($B$6&amp;""))=0,NOT(IF(AND(ISNUMBER($B$7),NOT(ISLOGICAL($B$7))),AND($B$7&gt;=1,$B$7&lt;=2958465,MOD($B$7,1)=0),FALSE)),NOT(IF(AND(ISNUMBER($B$8),NOT(ISLOGICAL($B$8))),AND($B$8&gt;=1,$B$8&lt;=2958465,MOD($B$8,1)=0),FALSE)),NOT(IF(AND(ISNUMBER($B$9),NOT(ISLOGICAL($B$9))),AND($B$9&gt;=1,$B$9&lt;=2958465,MOD($B$9,1)=0),FALSE)),$B$7&gt;$B$8),"Check: programme setup",IF(OR(LEN(TRIM(B38&amp;""))=0,LEN(TRIM(C38&amp;""))=0,LEN(TRIM(H38&amp;""))=0,LEN(TRIM(I38&amp;""))=0),"Check: gap or recovery record missing",IF(NOT(OR(EXACT(D38,"Missing record"),EXACT(D38,"Missing value"),EXACT(D38,"Partial coverage"))),"Check: gap type invalid",IF(NOT(OR(EXACT(N38,"Not assessed"),EXACT(N38,"Supported"),EXACT(N38,"Not supported"))),"Check: method review invalid",IF(NOT(OR(EXACT(P38,"Recover records"),EXACT(P38,"Use estimate"),EXACT(P38,"Disclose gap"),EXACT(P38,"Not applicable"),EXACT(P38,"Reject estimate"),EXACT(P38,"Recovered actual"))),"Check: treatment decision invalid",IF(NOT(OR(EXACT(Q38,"Pending"),EXACT(Q38,"Approved"))),"Check: decision state invalid",IF(OR(AND(LEN(E38&amp;"")&gt;0,NOT(IF(AND(ISNUMBER(E38),NOT(ISLOGICAL(E38))),AND(E38&gt;=1,E38&lt;=2958465,MOD(E38,1)=0),FALSE))),AND(LEN(F38&amp;"")&gt;0,NOT(IF(AND(ISNUMBER(F38),NOT(ISLOGICAL(F38))),AND(F38&gt;=1,F38&lt;=2958465,MOD(F38,1)=0),FALSE))),AND(LEN(G38&amp;"")&gt;0,NOT(IF(AND(ISNUMBER(G38),NOT(ISLOGICAL(G38))),AND(G38&gt;=1,G38&lt;=2958465,MOD(G38,1)=0),FALSE))),AND(LEN(S38&amp;"")&gt;0,NOT(IF(AND(ISNUMBER(S38),NOT(ISLOGICAL(S38))),AND(S38&gt;=1,S38&lt;=2958465,MOD(S38,1)=0),FALSE))),AND(LEN(W38&amp;"")&gt;0,NOT(IF(AND(ISNUMBER(W38),NOT(ISLOGICAL(W38))),AND(W38&gt;=1,W38&lt;=2958465,MOD(W38,1)=0),FALSE))),AND(LEN(Z38&amp;"")&gt;0,NOT(IF(AND(ISNUMBER(Z38),NOT(ISLOGICAL(Z38))),AND(Z38&gt;=1,Z38&lt;=2958465,MOD(Z38,1)=0),FALSE)))),"Check: entered date invalid",IF(OR(LEN(E38&amp;"")=0,LEN(F38&amp;"")=0,E38&gt;F38,E38&lt;$B$7,F38&gt;$B$8),"Check: affected period invalid",IF(OR(LEN(G38&amp;"")=0,G38&gt;$B$9),"Check: opened date missing or future",IF(OR(AND(LEN(S38&amp;"")&gt;0,OR(S38&lt;G38,S38&gt;$B$9)),AND(LEN(Z38&amp;"")&gt;0,OR(Z38&lt;G38,Z38&gt;$B$9))),"Check: decision or resolution chronology",IF(AND(LEN(K38&amp;"")&gt;0,NOT(IF(AND(ISNUMBER(K38),NOT(ISLOGICAL(K38))),ABS(K38)&lt;=1000000000000,FALSE))),"Check: candidate value invalid",IF(AND(OR(LEN(K38&amp;"")&gt;0,EXACT(P38,"Use estimate"),EXACT(P38,"Reject estimate")),OR(LEN(TRIM(L38&amp;""))=0,NOT(EXACT(L38,TRIM(L38))),LEN(TRIM(M38&amp;""))=0,LEN(TRIM(O38&amp;""))=0)),"Check: candidate method or unit missing",IF(AND(EXACT(P38,"Use estimate"),OR(LEN(K38&amp;"")=0,LEN(TRIM(J38&amp;""))=0,LEN(TRIM(X38&amp;""))=0)),"Check: estimate value evidence or trigger missing",IF(AND(EXACT(Q38,"Approved"),OR(LEN(TRIM(R38&amp;""))=0,LEN(S38&amp;"")=0,LEN(TRIM(T38&amp;""))=0,LEN(TRIM(U38&amp;""))=0)),"Check: approval record incomplete",IF(AND(EXACT(Q38,"Approved"),EXACT(P38,"Use estimate"),NOT(EXACT(N38,"Supported"))),"Check: estimate method not supported",IF(AND(EXACT(Q38,"Approved"),EXACT(P38,"Recovered actual"),LEN(TRIM(Y38&amp;""))=0),"Check: recovered source missing",IF(AND(LEN(Z38&amp;"")&gt;0,OR(NOT(EXACT(Q38,"Approved")),NOT(OR(EXACT(P38,"Use estimate"),EXACT(P38,"Disclose gap"),EXACT(P38,"Not applicable"),EXACT(P38,"Recovered actual"))),LEN(TRIM(Y38&amp;""))=0,LEN(S38&amp;"")=0,Z38&lt;S38)),"Check: resolution record inconsistent",IF(AND(LEN(Z38&amp;"")=0,OR(LEN(TRIM(V38&amp;""))=0,LEN(W38&amp;"")=0)),"Check: open action or due date missing","Recorded")))))))))))))))))))))))</x:f>
      </x:c>
      <x:c r="AB38" s="17" t="str">
        <x:f>IF(AA38="Recorded",IF(AND(AA38="Recorded",LEN(Z38&amp;"")=0),$B$9-G38,""),"")</x:f>
      </x:c>
      <x:c r="AC38" s="17" t="str">
        <x:f>IF(LEN(AA38&amp;"")=0,"",IF(AA38&lt;&gt;"Recorded","Check: resolve input issue",IF(NOT(EXACT(Q38,"Approved")),"Decision pending",IF(LEN(Z38&amp;"")&gt;0,IF(EXACT(P38,"Use estimate"),"Resolved using estimate",IF(EXACT(P38,"Recovered actual"),"Resolved with actual evidence",IF(EXACT(P38,"Not applicable"),"N.A. decision recorded","Gap disclosure recorded"))),IF(EXACT(P38,"Use estimate"),"Estimate approved; action open",IF(EXACT(P38,"Reject estimate"),"Estimate rejected; gap open",IF(EXACT(P38,"Recover records"),"Recovery action open","Approved decision; action open")))))))</x:f>
      </x:c>
      <x:c r="AD38" s="19" t="str">
        <x:f>IF(AA38="Recorded",IF(AND(AA38="Recorded",EXACT(Q38,"Approved"),EXACT(P38,"Use estimate")),K38,""),"")</x:f>
      </x:c>
    </x:row>
    <x:row r="39" ht="52" customHeight="1">
      <x:c r="A39" s="9"/>
      <x:c r="B39" s="9"/>
      <x:c r="C39" s="9"/>
      <x:c r="D39" s="9"/>
      <x:c r="E39" s="25"/>
      <x:c r="F39" s="25"/>
      <x:c r="G39" s="25"/>
      <x:c r="H39" s="9"/>
      <x:c r="I39" s="9"/>
      <x:c r="J39" s="9"/>
      <x:c r="K39" s="25"/>
      <x:c r="L39" s="9"/>
      <x:c r="M39" s="9"/>
      <x:c r="N39" s="9"/>
      <x:c r="O39" s="9"/>
      <x:c r="P39" s="9"/>
      <x:c r="Q39" s="9"/>
      <x:c r="R39" s="9"/>
      <x:c r="S39" s="25"/>
      <x:c r="T39" s="9"/>
      <x:c r="U39" s="9"/>
      <x:c r="V39" s="9"/>
      <x:c r="W39" s="25"/>
      <x:c r="X39" s="9"/>
      <x:c r="Y39" s="9"/>
      <x:c r="Z39" s="25"/>
      <x:c r="AA39" s="17" t="str">
        <x:f>IF(COUNTA(A39:Z39)=0,"",IF(OR(ISERROR($B$7),ISERROR($B$8),ISERROR($B$9),ISERROR(E39),ISERROR(F39),ISERROR(G39),ISERROR(S39),ISERROR(W39),ISERROR(Z39),ISERROR(K39)),"Check: numeric/date input error",IF(OR(LEN(TRIM(A39&amp;""))=0,NOT(ISTEXT(A39)),NOT(EXACT(A39,TRIM(A39)))),"Check: gap ID missing or untrimmed",IF(OR(ISNUMBER(FIND("*",A39)),ISNUMBER(FIND("?",A39)),ISNUMBER(FIND("~",A39))),"Check: gap ID contains wildcard",IF(COUNTIFS($A$15:$A$74,A39)&gt;1,"Check: duplicate gap ID",IF(OR(LEN(TRIM($B$6&amp;""))=0,NOT(IF(AND(ISNUMBER($B$7),NOT(ISLOGICAL($B$7))),AND($B$7&gt;=1,$B$7&lt;=2958465,MOD($B$7,1)=0),FALSE)),NOT(IF(AND(ISNUMBER($B$8),NOT(ISLOGICAL($B$8))),AND($B$8&gt;=1,$B$8&lt;=2958465,MOD($B$8,1)=0),FALSE)),NOT(IF(AND(ISNUMBER($B$9),NOT(ISLOGICAL($B$9))),AND($B$9&gt;=1,$B$9&lt;=2958465,MOD($B$9,1)=0),FALSE)),$B$7&gt;$B$8),"Check: programme setup",IF(OR(LEN(TRIM(B39&amp;""))=0,LEN(TRIM(C39&amp;""))=0,LEN(TRIM(H39&amp;""))=0,LEN(TRIM(I39&amp;""))=0),"Check: gap or recovery record missing",IF(NOT(OR(EXACT(D39,"Missing record"),EXACT(D39,"Missing value"),EXACT(D39,"Partial coverage"))),"Check: gap type invalid",IF(NOT(OR(EXACT(N39,"Not assessed"),EXACT(N39,"Supported"),EXACT(N39,"Not supported"))),"Check: method review invalid",IF(NOT(OR(EXACT(P39,"Recover records"),EXACT(P39,"Use estimate"),EXACT(P39,"Disclose gap"),EXACT(P39,"Not applicable"),EXACT(P39,"Reject estimate"),EXACT(P39,"Recovered actual"))),"Check: treatment decision invalid",IF(NOT(OR(EXACT(Q39,"Pending"),EXACT(Q39,"Approved"))),"Check: decision state invalid",IF(OR(AND(LEN(E39&amp;"")&gt;0,NOT(IF(AND(ISNUMBER(E39),NOT(ISLOGICAL(E39))),AND(E39&gt;=1,E39&lt;=2958465,MOD(E39,1)=0),FALSE))),AND(LEN(F39&amp;"")&gt;0,NOT(IF(AND(ISNUMBER(F39),NOT(ISLOGICAL(F39))),AND(F39&gt;=1,F39&lt;=2958465,MOD(F39,1)=0),FALSE))),AND(LEN(G39&amp;"")&gt;0,NOT(IF(AND(ISNUMBER(G39),NOT(ISLOGICAL(G39))),AND(G39&gt;=1,G39&lt;=2958465,MOD(G39,1)=0),FALSE))),AND(LEN(S39&amp;"")&gt;0,NOT(IF(AND(ISNUMBER(S39),NOT(ISLOGICAL(S39))),AND(S39&gt;=1,S39&lt;=2958465,MOD(S39,1)=0),FALSE))),AND(LEN(W39&amp;"")&gt;0,NOT(IF(AND(ISNUMBER(W39),NOT(ISLOGICAL(W39))),AND(W39&gt;=1,W39&lt;=2958465,MOD(W39,1)=0),FALSE))),AND(LEN(Z39&amp;"")&gt;0,NOT(IF(AND(ISNUMBER(Z39),NOT(ISLOGICAL(Z39))),AND(Z39&gt;=1,Z39&lt;=2958465,MOD(Z39,1)=0),FALSE)))),"Check: entered date invalid",IF(OR(LEN(E39&amp;"")=0,LEN(F39&amp;"")=0,E39&gt;F39,E39&lt;$B$7,F39&gt;$B$8),"Check: affected period invalid",IF(OR(LEN(G39&amp;"")=0,G39&gt;$B$9),"Check: opened date missing or future",IF(OR(AND(LEN(S39&amp;"")&gt;0,OR(S39&lt;G39,S39&gt;$B$9)),AND(LEN(Z39&amp;"")&gt;0,OR(Z39&lt;G39,Z39&gt;$B$9))),"Check: decision or resolution chronology",IF(AND(LEN(K39&amp;"")&gt;0,NOT(IF(AND(ISNUMBER(K39),NOT(ISLOGICAL(K39))),ABS(K39)&lt;=1000000000000,FALSE))),"Check: candidate value invalid",IF(AND(OR(LEN(K39&amp;"")&gt;0,EXACT(P39,"Use estimate"),EXACT(P39,"Reject estimate")),OR(LEN(TRIM(L39&amp;""))=0,NOT(EXACT(L39,TRIM(L39))),LEN(TRIM(M39&amp;""))=0,LEN(TRIM(O39&amp;""))=0)),"Check: candidate method or unit missing",IF(AND(EXACT(P39,"Use estimate"),OR(LEN(K39&amp;"")=0,LEN(TRIM(J39&amp;""))=0,LEN(TRIM(X39&amp;""))=0)),"Check: estimate value evidence or trigger missing",IF(AND(EXACT(Q39,"Approved"),OR(LEN(TRIM(R39&amp;""))=0,LEN(S39&amp;"")=0,LEN(TRIM(T39&amp;""))=0,LEN(TRIM(U39&amp;""))=0)),"Check: approval record incomplete",IF(AND(EXACT(Q39,"Approved"),EXACT(P39,"Use estimate"),NOT(EXACT(N39,"Supported"))),"Check: estimate method not supported",IF(AND(EXACT(Q39,"Approved"),EXACT(P39,"Recovered actual"),LEN(TRIM(Y39&amp;""))=0),"Check: recovered source missing",IF(AND(LEN(Z39&amp;"")&gt;0,OR(NOT(EXACT(Q39,"Approved")),NOT(OR(EXACT(P39,"Use estimate"),EXACT(P39,"Disclose gap"),EXACT(P39,"Not applicable"),EXACT(P39,"Recovered actual"))),LEN(TRIM(Y39&amp;""))=0,LEN(S39&amp;"")=0,Z39&lt;S39)),"Check: resolution record inconsistent",IF(AND(LEN(Z39&amp;"")=0,OR(LEN(TRIM(V39&amp;""))=0,LEN(W39&amp;"")=0)),"Check: open action or due date missing","Recorded")))))))))))))))))))))))</x:f>
      </x:c>
      <x:c r="AB39" s="17" t="str">
        <x:f>IF(AA39="Recorded",IF(AND(AA39="Recorded",LEN(Z39&amp;"")=0),$B$9-G39,""),"")</x:f>
      </x:c>
      <x:c r="AC39" s="17" t="str">
        <x:f>IF(LEN(AA39&amp;"")=0,"",IF(AA39&lt;&gt;"Recorded","Check: resolve input issue",IF(NOT(EXACT(Q39,"Approved")),"Decision pending",IF(LEN(Z39&amp;"")&gt;0,IF(EXACT(P39,"Use estimate"),"Resolved using estimate",IF(EXACT(P39,"Recovered actual"),"Resolved with actual evidence",IF(EXACT(P39,"Not applicable"),"N.A. decision recorded","Gap disclosure recorded"))),IF(EXACT(P39,"Use estimate"),"Estimate approved; action open",IF(EXACT(P39,"Reject estimate"),"Estimate rejected; gap open",IF(EXACT(P39,"Recover records"),"Recovery action open","Approved decision; action open")))))))</x:f>
      </x:c>
      <x:c r="AD39" s="19" t="str">
        <x:f>IF(AA39="Recorded",IF(AND(AA39="Recorded",EXACT(Q39,"Approved"),EXACT(P39,"Use estimate")),K39,""),"")</x:f>
      </x:c>
    </x:row>
    <x:row r="40" ht="52" customHeight="1">
      <x:c r="A40" s="9"/>
      <x:c r="B40" s="9"/>
      <x:c r="C40" s="9"/>
      <x:c r="D40" s="9"/>
      <x:c r="E40" s="25"/>
      <x:c r="F40" s="25"/>
      <x:c r="G40" s="25"/>
      <x:c r="H40" s="9"/>
      <x:c r="I40" s="9"/>
      <x:c r="J40" s="9"/>
      <x:c r="K40" s="25"/>
      <x:c r="L40" s="9"/>
      <x:c r="M40" s="9"/>
      <x:c r="N40" s="9"/>
      <x:c r="O40" s="9"/>
      <x:c r="P40" s="9"/>
      <x:c r="Q40" s="9"/>
      <x:c r="R40" s="9"/>
      <x:c r="S40" s="25"/>
      <x:c r="T40" s="9"/>
      <x:c r="U40" s="9"/>
      <x:c r="V40" s="9"/>
      <x:c r="W40" s="25"/>
      <x:c r="X40" s="9"/>
      <x:c r="Y40" s="9"/>
      <x:c r="Z40" s="25"/>
      <x:c r="AA40" s="17" t="str">
        <x:f>IF(COUNTA(A40:Z40)=0,"",IF(OR(ISERROR($B$7),ISERROR($B$8),ISERROR($B$9),ISERROR(E40),ISERROR(F40),ISERROR(G40),ISERROR(S40),ISERROR(W40),ISERROR(Z40),ISERROR(K40)),"Check: numeric/date input error",IF(OR(LEN(TRIM(A40&amp;""))=0,NOT(ISTEXT(A40)),NOT(EXACT(A40,TRIM(A40)))),"Check: gap ID missing or untrimmed",IF(OR(ISNUMBER(FIND("*",A40)),ISNUMBER(FIND("?",A40)),ISNUMBER(FIND("~",A40))),"Check: gap ID contains wildcard",IF(COUNTIFS($A$15:$A$74,A40)&gt;1,"Check: duplicate gap ID",IF(OR(LEN(TRIM($B$6&amp;""))=0,NOT(IF(AND(ISNUMBER($B$7),NOT(ISLOGICAL($B$7))),AND($B$7&gt;=1,$B$7&lt;=2958465,MOD($B$7,1)=0),FALSE)),NOT(IF(AND(ISNUMBER($B$8),NOT(ISLOGICAL($B$8))),AND($B$8&gt;=1,$B$8&lt;=2958465,MOD($B$8,1)=0),FALSE)),NOT(IF(AND(ISNUMBER($B$9),NOT(ISLOGICAL($B$9))),AND($B$9&gt;=1,$B$9&lt;=2958465,MOD($B$9,1)=0),FALSE)),$B$7&gt;$B$8),"Check: programme setup",IF(OR(LEN(TRIM(B40&amp;""))=0,LEN(TRIM(C40&amp;""))=0,LEN(TRIM(H40&amp;""))=0,LEN(TRIM(I40&amp;""))=0),"Check: gap or recovery record missing",IF(NOT(OR(EXACT(D40,"Missing record"),EXACT(D40,"Missing value"),EXACT(D40,"Partial coverage"))),"Check: gap type invalid",IF(NOT(OR(EXACT(N40,"Not assessed"),EXACT(N40,"Supported"),EXACT(N40,"Not supported"))),"Check: method review invalid",IF(NOT(OR(EXACT(P40,"Recover records"),EXACT(P40,"Use estimate"),EXACT(P40,"Disclose gap"),EXACT(P40,"Not applicable"),EXACT(P40,"Reject estimate"),EXACT(P40,"Recovered actual"))),"Check: treatment decision invalid",IF(NOT(OR(EXACT(Q40,"Pending"),EXACT(Q40,"Approved"))),"Check: decision state invalid",IF(OR(AND(LEN(E40&amp;"")&gt;0,NOT(IF(AND(ISNUMBER(E40),NOT(ISLOGICAL(E40))),AND(E40&gt;=1,E40&lt;=2958465,MOD(E40,1)=0),FALSE))),AND(LEN(F40&amp;"")&gt;0,NOT(IF(AND(ISNUMBER(F40),NOT(ISLOGICAL(F40))),AND(F40&gt;=1,F40&lt;=2958465,MOD(F40,1)=0),FALSE))),AND(LEN(G40&amp;"")&gt;0,NOT(IF(AND(ISNUMBER(G40),NOT(ISLOGICAL(G40))),AND(G40&gt;=1,G40&lt;=2958465,MOD(G40,1)=0),FALSE))),AND(LEN(S40&amp;"")&gt;0,NOT(IF(AND(ISNUMBER(S40),NOT(ISLOGICAL(S40))),AND(S40&gt;=1,S40&lt;=2958465,MOD(S40,1)=0),FALSE))),AND(LEN(W40&amp;"")&gt;0,NOT(IF(AND(ISNUMBER(W40),NOT(ISLOGICAL(W40))),AND(W40&gt;=1,W40&lt;=2958465,MOD(W40,1)=0),FALSE))),AND(LEN(Z40&amp;"")&gt;0,NOT(IF(AND(ISNUMBER(Z40),NOT(ISLOGICAL(Z40))),AND(Z40&gt;=1,Z40&lt;=2958465,MOD(Z40,1)=0),FALSE)))),"Check: entered date invalid",IF(OR(LEN(E40&amp;"")=0,LEN(F40&amp;"")=0,E40&gt;F40,E40&lt;$B$7,F40&gt;$B$8),"Check: affected period invalid",IF(OR(LEN(G40&amp;"")=0,G40&gt;$B$9),"Check: opened date missing or future",IF(OR(AND(LEN(S40&amp;"")&gt;0,OR(S40&lt;G40,S40&gt;$B$9)),AND(LEN(Z40&amp;"")&gt;0,OR(Z40&lt;G40,Z40&gt;$B$9))),"Check: decision or resolution chronology",IF(AND(LEN(K40&amp;"")&gt;0,NOT(IF(AND(ISNUMBER(K40),NOT(ISLOGICAL(K40))),ABS(K40)&lt;=1000000000000,FALSE))),"Check: candidate value invalid",IF(AND(OR(LEN(K40&amp;"")&gt;0,EXACT(P40,"Use estimate"),EXACT(P40,"Reject estimate")),OR(LEN(TRIM(L40&amp;""))=0,NOT(EXACT(L40,TRIM(L40))),LEN(TRIM(M40&amp;""))=0,LEN(TRIM(O40&amp;""))=0)),"Check: candidate method or unit missing",IF(AND(EXACT(P40,"Use estimate"),OR(LEN(K40&amp;"")=0,LEN(TRIM(J40&amp;""))=0,LEN(TRIM(X40&amp;""))=0)),"Check: estimate value evidence or trigger missing",IF(AND(EXACT(Q40,"Approved"),OR(LEN(TRIM(R40&amp;""))=0,LEN(S40&amp;"")=0,LEN(TRIM(T40&amp;""))=0,LEN(TRIM(U40&amp;""))=0)),"Check: approval record incomplete",IF(AND(EXACT(Q40,"Approved"),EXACT(P40,"Use estimate"),NOT(EXACT(N40,"Supported"))),"Check: estimate method not supported",IF(AND(EXACT(Q40,"Approved"),EXACT(P40,"Recovered actual"),LEN(TRIM(Y40&amp;""))=0),"Check: recovered source missing",IF(AND(LEN(Z40&amp;"")&gt;0,OR(NOT(EXACT(Q40,"Approved")),NOT(OR(EXACT(P40,"Use estimate"),EXACT(P40,"Disclose gap"),EXACT(P40,"Not applicable"),EXACT(P40,"Recovered actual"))),LEN(TRIM(Y40&amp;""))=0,LEN(S40&amp;"")=0,Z40&lt;S40)),"Check: resolution record inconsistent",IF(AND(LEN(Z40&amp;"")=0,OR(LEN(TRIM(V40&amp;""))=0,LEN(W40&amp;"")=0)),"Check: open action or due date missing","Recorded")))))))))))))))))))))))</x:f>
      </x:c>
      <x:c r="AB40" s="17" t="str">
        <x:f>IF(AA40="Recorded",IF(AND(AA40="Recorded",LEN(Z40&amp;"")=0),$B$9-G40,""),"")</x:f>
      </x:c>
      <x:c r="AC40" s="17" t="str">
        <x:f>IF(LEN(AA40&amp;"")=0,"",IF(AA40&lt;&gt;"Recorded","Check: resolve input issue",IF(NOT(EXACT(Q40,"Approved")),"Decision pending",IF(LEN(Z40&amp;"")&gt;0,IF(EXACT(P40,"Use estimate"),"Resolved using estimate",IF(EXACT(P40,"Recovered actual"),"Resolved with actual evidence",IF(EXACT(P40,"Not applicable"),"N.A. decision recorded","Gap disclosure recorded"))),IF(EXACT(P40,"Use estimate"),"Estimate approved; action open",IF(EXACT(P40,"Reject estimate"),"Estimate rejected; gap open",IF(EXACT(P40,"Recover records"),"Recovery action open","Approved decision; action open")))))))</x:f>
      </x:c>
      <x:c r="AD40" s="19" t="str">
        <x:f>IF(AA40="Recorded",IF(AND(AA40="Recorded",EXACT(Q40,"Approved"),EXACT(P40,"Use estimate")),K40,""),"")</x:f>
      </x:c>
    </x:row>
    <x:row r="41" ht="52" customHeight="1">
      <x:c r="A41" s="9"/>
      <x:c r="B41" s="9"/>
      <x:c r="C41" s="9"/>
      <x:c r="D41" s="9"/>
      <x:c r="E41" s="25"/>
      <x:c r="F41" s="25"/>
      <x:c r="G41" s="25"/>
      <x:c r="H41" s="9"/>
      <x:c r="I41" s="9"/>
      <x:c r="J41" s="9"/>
      <x:c r="K41" s="25"/>
      <x:c r="L41" s="9"/>
      <x:c r="M41" s="9"/>
      <x:c r="N41" s="9"/>
      <x:c r="O41" s="9"/>
      <x:c r="P41" s="9"/>
      <x:c r="Q41" s="9"/>
      <x:c r="R41" s="9"/>
      <x:c r="S41" s="25"/>
      <x:c r="T41" s="9"/>
      <x:c r="U41" s="9"/>
      <x:c r="V41" s="9"/>
      <x:c r="W41" s="25"/>
      <x:c r="X41" s="9"/>
      <x:c r="Y41" s="9"/>
      <x:c r="Z41" s="25"/>
      <x:c r="AA41" s="17" t="str">
        <x:f>IF(COUNTA(A41:Z41)=0,"",IF(OR(ISERROR($B$7),ISERROR($B$8),ISERROR($B$9),ISERROR(E41),ISERROR(F41),ISERROR(G41),ISERROR(S41),ISERROR(W41),ISERROR(Z41),ISERROR(K41)),"Check: numeric/date input error",IF(OR(LEN(TRIM(A41&amp;""))=0,NOT(ISTEXT(A41)),NOT(EXACT(A41,TRIM(A41)))),"Check: gap ID missing or untrimmed",IF(OR(ISNUMBER(FIND("*",A41)),ISNUMBER(FIND("?",A41)),ISNUMBER(FIND("~",A41))),"Check: gap ID contains wildcard",IF(COUNTIFS($A$15:$A$74,A41)&gt;1,"Check: duplicate gap ID",IF(OR(LEN(TRIM($B$6&amp;""))=0,NOT(IF(AND(ISNUMBER($B$7),NOT(ISLOGICAL($B$7))),AND($B$7&gt;=1,$B$7&lt;=2958465,MOD($B$7,1)=0),FALSE)),NOT(IF(AND(ISNUMBER($B$8),NOT(ISLOGICAL($B$8))),AND($B$8&gt;=1,$B$8&lt;=2958465,MOD($B$8,1)=0),FALSE)),NOT(IF(AND(ISNUMBER($B$9),NOT(ISLOGICAL($B$9))),AND($B$9&gt;=1,$B$9&lt;=2958465,MOD($B$9,1)=0),FALSE)),$B$7&gt;$B$8),"Check: programme setup",IF(OR(LEN(TRIM(B41&amp;""))=0,LEN(TRIM(C41&amp;""))=0,LEN(TRIM(H41&amp;""))=0,LEN(TRIM(I41&amp;""))=0),"Check: gap or recovery record missing",IF(NOT(OR(EXACT(D41,"Missing record"),EXACT(D41,"Missing value"),EXACT(D41,"Partial coverage"))),"Check: gap type invalid",IF(NOT(OR(EXACT(N41,"Not assessed"),EXACT(N41,"Supported"),EXACT(N41,"Not supported"))),"Check: method review invalid",IF(NOT(OR(EXACT(P41,"Recover records"),EXACT(P41,"Use estimate"),EXACT(P41,"Disclose gap"),EXACT(P41,"Not applicable"),EXACT(P41,"Reject estimate"),EXACT(P41,"Recovered actual"))),"Check: treatment decision invalid",IF(NOT(OR(EXACT(Q41,"Pending"),EXACT(Q41,"Approved"))),"Check: decision state invalid",IF(OR(AND(LEN(E41&amp;"")&gt;0,NOT(IF(AND(ISNUMBER(E41),NOT(ISLOGICAL(E41))),AND(E41&gt;=1,E41&lt;=2958465,MOD(E41,1)=0),FALSE))),AND(LEN(F41&amp;"")&gt;0,NOT(IF(AND(ISNUMBER(F41),NOT(ISLOGICAL(F41))),AND(F41&gt;=1,F41&lt;=2958465,MOD(F41,1)=0),FALSE))),AND(LEN(G41&amp;"")&gt;0,NOT(IF(AND(ISNUMBER(G41),NOT(ISLOGICAL(G41))),AND(G41&gt;=1,G41&lt;=2958465,MOD(G41,1)=0),FALSE))),AND(LEN(S41&amp;"")&gt;0,NOT(IF(AND(ISNUMBER(S41),NOT(ISLOGICAL(S41))),AND(S41&gt;=1,S41&lt;=2958465,MOD(S41,1)=0),FALSE))),AND(LEN(W41&amp;"")&gt;0,NOT(IF(AND(ISNUMBER(W41),NOT(ISLOGICAL(W41))),AND(W41&gt;=1,W41&lt;=2958465,MOD(W41,1)=0),FALSE))),AND(LEN(Z41&amp;"")&gt;0,NOT(IF(AND(ISNUMBER(Z41),NOT(ISLOGICAL(Z41))),AND(Z41&gt;=1,Z41&lt;=2958465,MOD(Z41,1)=0),FALSE)))),"Check: entered date invalid",IF(OR(LEN(E41&amp;"")=0,LEN(F41&amp;"")=0,E41&gt;F41,E41&lt;$B$7,F41&gt;$B$8),"Check: affected period invalid",IF(OR(LEN(G41&amp;"")=0,G41&gt;$B$9),"Check: opened date missing or future",IF(OR(AND(LEN(S41&amp;"")&gt;0,OR(S41&lt;G41,S41&gt;$B$9)),AND(LEN(Z41&amp;"")&gt;0,OR(Z41&lt;G41,Z41&gt;$B$9))),"Check: decision or resolution chronology",IF(AND(LEN(K41&amp;"")&gt;0,NOT(IF(AND(ISNUMBER(K41),NOT(ISLOGICAL(K41))),ABS(K41)&lt;=1000000000000,FALSE))),"Check: candidate value invalid",IF(AND(OR(LEN(K41&amp;"")&gt;0,EXACT(P41,"Use estimate"),EXACT(P41,"Reject estimate")),OR(LEN(TRIM(L41&amp;""))=0,NOT(EXACT(L41,TRIM(L41))),LEN(TRIM(M41&amp;""))=0,LEN(TRIM(O41&amp;""))=0)),"Check: candidate method or unit missing",IF(AND(EXACT(P41,"Use estimate"),OR(LEN(K41&amp;"")=0,LEN(TRIM(J41&amp;""))=0,LEN(TRIM(X41&amp;""))=0)),"Check: estimate value evidence or trigger missing",IF(AND(EXACT(Q41,"Approved"),OR(LEN(TRIM(R41&amp;""))=0,LEN(S41&amp;"")=0,LEN(TRIM(T41&amp;""))=0,LEN(TRIM(U41&amp;""))=0)),"Check: approval record incomplete",IF(AND(EXACT(Q41,"Approved"),EXACT(P41,"Use estimate"),NOT(EXACT(N41,"Supported"))),"Check: estimate method not supported",IF(AND(EXACT(Q41,"Approved"),EXACT(P41,"Recovered actual"),LEN(TRIM(Y41&amp;""))=0),"Check: recovered source missing",IF(AND(LEN(Z41&amp;"")&gt;0,OR(NOT(EXACT(Q41,"Approved")),NOT(OR(EXACT(P41,"Use estimate"),EXACT(P41,"Disclose gap"),EXACT(P41,"Not applicable"),EXACT(P41,"Recovered actual"))),LEN(TRIM(Y41&amp;""))=0,LEN(S41&amp;"")=0,Z41&lt;S41)),"Check: resolution record inconsistent",IF(AND(LEN(Z41&amp;"")=0,OR(LEN(TRIM(V41&amp;""))=0,LEN(W41&amp;"")=0)),"Check: open action or due date missing","Recorded")))))))))))))))))))))))</x:f>
      </x:c>
      <x:c r="AB41" s="17" t="str">
        <x:f>IF(AA41="Recorded",IF(AND(AA41="Recorded",LEN(Z41&amp;"")=0),$B$9-G41,""),"")</x:f>
      </x:c>
      <x:c r="AC41" s="17" t="str">
        <x:f>IF(LEN(AA41&amp;"")=0,"",IF(AA41&lt;&gt;"Recorded","Check: resolve input issue",IF(NOT(EXACT(Q41,"Approved")),"Decision pending",IF(LEN(Z41&amp;"")&gt;0,IF(EXACT(P41,"Use estimate"),"Resolved using estimate",IF(EXACT(P41,"Recovered actual"),"Resolved with actual evidence",IF(EXACT(P41,"Not applicable"),"N.A. decision recorded","Gap disclosure recorded"))),IF(EXACT(P41,"Use estimate"),"Estimate approved; action open",IF(EXACT(P41,"Reject estimate"),"Estimate rejected; gap open",IF(EXACT(P41,"Recover records"),"Recovery action open","Approved decision; action open")))))))</x:f>
      </x:c>
      <x:c r="AD41" s="19" t="str">
        <x:f>IF(AA41="Recorded",IF(AND(AA41="Recorded",EXACT(Q41,"Approved"),EXACT(P41,"Use estimate")),K41,""),"")</x:f>
      </x:c>
    </x:row>
    <x:row r="42" ht="52" customHeight="1">
      <x:c r="A42" s="9"/>
      <x:c r="B42" s="9"/>
      <x:c r="C42" s="9"/>
      <x:c r="D42" s="9"/>
      <x:c r="E42" s="25"/>
      <x:c r="F42" s="25"/>
      <x:c r="G42" s="25"/>
      <x:c r="H42" s="9"/>
      <x:c r="I42" s="9"/>
      <x:c r="J42" s="9"/>
      <x:c r="K42" s="25"/>
      <x:c r="L42" s="9"/>
      <x:c r="M42" s="9"/>
      <x:c r="N42" s="9"/>
      <x:c r="O42" s="9"/>
      <x:c r="P42" s="9"/>
      <x:c r="Q42" s="9"/>
      <x:c r="R42" s="9"/>
      <x:c r="S42" s="25"/>
      <x:c r="T42" s="9"/>
      <x:c r="U42" s="9"/>
      <x:c r="V42" s="9"/>
      <x:c r="W42" s="25"/>
      <x:c r="X42" s="9"/>
      <x:c r="Y42" s="9"/>
      <x:c r="Z42" s="25"/>
      <x:c r="AA42" s="17" t="str">
        <x:f>IF(COUNTA(A42:Z42)=0,"",IF(OR(ISERROR($B$7),ISERROR($B$8),ISERROR($B$9),ISERROR(E42),ISERROR(F42),ISERROR(G42),ISERROR(S42),ISERROR(W42),ISERROR(Z42),ISERROR(K42)),"Check: numeric/date input error",IF(OR(LEN(TRIM(A42&amp;""))=0,NOT(ISTEXT(A42)),NOT(EXACT(A42,TRIM(A42)))),"Check: gap ID missing or untrimmed",IF(OR(ISNUMBER(FIND("*",A42)),ISNUMBER(FIND("?",A42)),ISNUMBER(FIND("~",A42))),"Check: gap ID contains wildcard",IF(COUNTIFS($A$15:$A$74,A42)&gt;1,"Check: duplicate gap ID",IF(OR(LEN(TRIM($B$6&amp;""))=0,NOT(IF(AND(ISNUMBER($B$7),NOT(ISLOGICAL($B$7))),AND($B$7&gt;=1,$B$7&lt;=2958465,MOD($B$7,1)=0),FALSE)),NOT(IF(AND(ISNUMBER($B$8),NOT(ISLOGICAL($B$8))),AND($B$8&gt;=1,$B$8&lt;=2958465,MOD($B$8,1)=0),FALSE)),NOT(IF(AND(ISNUMBER($B$9),NOT(ISLOGICAL($B$9))),AND($B$9&gt;=1,$B$9&lt;=2958465,MOD($B$9,1)=0),FALSE)),$B$7&gt;$B$8),"Check: programme setup",IF(OR(LEN(TRIM(B42&amp;""))=0,LEN(TRIM(C42&amp;""))=0,LEN(TRIM(H42&amp;""))=0,LEN(TRIM(I42&amp;""))=0),"Check: gap or recovery record missing",IF(NOT(OR(EXACT(D42,"Missing record"),EXACT(D42,"Missing value"),EXACT(D42,"Partial coverage"))),"Check: gap type invalid",IF(NOT(OR(EXACT(N42,"Not assessed"),EXACT(N42,"Supported"),EXACT(N42,"Not supported"))),"Check: method review invalid",IF(NOT(OR(EXACT(P42,"Recover records"),EXACT(P42,"Use estimate"),EXACT(P42,"Disclose gap"),EXACT(P42,"Not applicable"),EXACT(P42,"Reject estimate"),EXACT(P42,"Recovered actual"))),"Check: treatment decision invalid",IF(NOT(OR(EXACT(Q42,"Pending"),EXACT(Q42,"Approved"))),"Check: decision state invalid",IF(OR(AND(LEN(E42&amp;"")&gt;0,NOT(IF(AND(ISNUMBER(E42),NOT(ISLOGICAL(E42))),AND(E42&gt;=1,E42&lt;=2958465,MOD(E42,1)=0),FALSE))),AND(LEN(F42&amp;"")&gt;0,NOT(IF(AND(ISNUMBER(F42),NOT(ISLOGICAL(F42))),AND(F42&gt;=1,F42&lt;=2958465,MOD(F42,1)=0),FALSE))),AND(LEN(G42&amp;"")&gt;0,NOT(IF(AND(ISNUMBER(G42),NOT(ISLOGICAL(G42))),AND(G42&gt;=1,G42&lt;=2958465,MOD(G42,1)=0),FALSE))),AND(LEN(S42&amp;"")&gt;0,NOT(IF(AND(ISNUMBER(S42),NOT(ISLOGICAL(S42))),AND(S42&gt;=1,S42&lt;=2958465,MOD(S42,1)=0),FALSE))),AND(LEN(W42&amp;"")&gt;0,NOT(IF(AND(ISNUMBER(W42),NOT(ISLOGICAL(W42))),AND(W42&gt;=1,W42&lt;=2958465,MOD(W42,1)=0),FALSE))),AND(LEN(Z42&amp;"")&gt;0,NOT(IF(AND(ISNUMBER(Z42),NOT(ISLOGICAL(Z42))),AND(Z42&gt;=1,Z42&lt;=2958465,MOD(Z42,1)=0),FALSE)))),"Check: entered date invalid",IF(OR(LEN(E42&amp;"")=0,LEN(F42&amp;"")=0,E42&gt;F42,E42&lt;$B$7,F42&gt;$B$8),"Check: affected period invalid",IF(OR(LEN(G42&amp;"")=0,G42&gt;$B$9),"Check: opened date missing or future",IF(OR(AND(LEN(S42&amp;"")&gt;0,OR(S42&lt;G42,S42&gt;$B$9)),AND(LEN(Z42&amp;"")&gt;0,OR(Z42&lt;G42,Z42&gt;$B$9))),"Check: decision or resolution chronology",IF(AND(LEN(K42&amp;"")&gt;0,NOT(IF(AND(ISNUMBER(K42),NOT(ISLOGICAL(K42))),ABS(K42)&lt;=1000000000000,FALSE))),"Check: candidate value invalid",IF(AND(OR(LEN(K42&amp;"")&gt;0,EXACT(P42,"Use estimate"),EXACT(P42,"Reject estimate")),OR(LEN(TRIM(L42&amp;""))=0,NOT(EXACT(L42,TRIM(L42))),LEN(TRIM(M42&amp;""))=0,LEN(TRIM(O42&amp;""))=0)),"Check: candidate method or unit missing",IF(AND(EXACT(P42,"Use estimate"),OR(LEN(K42&amp;"")=0,LEN(TRIM(J42&amp;""))=0,LEN(TRIM(X42&amp;""))=0)),"Check: estimate value evidence or trigger missing",IF(AND(EXACT(Q42,"Approved"),OR(LEN(TRIM(R42&amp;""))=0,LEN(S42&amp;"")=0,LEN(TRIM(T42&amp;""))=0,LEN(TRIM(U42&amp;""))=0)),"Check: approval record incomplete",IF(AND(EXACT(Q42,"Approved"),EXACT(P42,"Use estimate"),NOT(EXACT(N42,"Supported"))),"Check: estimate method not supported",IF(AND(EXACT(Q42,"Approved"),EXACT(P42,"Recovered actual"),LEN(TRIM(Y42&amp;""))=0),"Check: recovered source missing",IF(AND(LEN(Z42&amp;"")&gt;0,OR(NOT(EXACT(Q42,"Approved")),NOT(OR(EXACT(P42,"Use estimate"),EXACT(P42,"Disclose gap"),EXACT(P42,"Not applicable"),EXACT(P42,"Recovered actual"))),LEN(TRIM(Y42&amp;""))=0,LEN(S42&amp;"")=0,Z42&lt;S42)),"Check: resolution record inconsistent",IF(AND(LEN(Z42&amp;"")=0,OR(LEN(TRIM(V42&amp;""))=0,LEN(W42&amp;"")=0)),"Check: open action or due date missing","Recorded")))))))))))))))))))))))</x:f>
      </x:c>
      <x:c r="AB42" s="17" t="str">
        <x:f>IF(AA42="Recorded",IF(AND(AA42="Recorded",LEN(Z42&amp;"")=0),$B$9-G42,""),"")</x:f>
      </x:c>
      <x:c r="AC42" s="17" t="str">
        <x:f>IF(LEN(AA42&amp;"")=0,"",IF(AA42&lt;&gt;"Recorded","Check: resolve input issue",IF(NOT(EXACT(Q42,"Approved")),"Decision pending",IF(LEN(Z42&amp;"")&gt;0,IF(EXACT(P42,"Use estimate"),"Resolved using estimate",IF(EXACT(P42,"Recovered actual"),"Resolved with actual evidence",IF(EXACT(P42,"Not applicable"),"N.A. decision recorded","Gap disclosure recorded"))),IF(EXACT(P42,"Use estimate"),"Estimate approved; action open",IF(EXACT(P42,"Reject estimate"),"Estimate rejected; gap open",IF(EXACT(P42,"Recover records"),"Recovery action open","Approved decision; action open")))))))</x:f>
      </x:c>
      <x:c r="AD42" s="19" t="str">
        <x:f>IF(AA42="Recorded",IF(AND(AA42="Recorded",EXACT(Q42,"Approved"),EXACT(P42,"Use estimate")),K42,""),"")</x:f>
      </x:c>
    </x:row>
    <x:row r="43" ht="52" customHeight="1">
      <x:c r="A43" s="9"/>
      <x:c r="B43" s="9"/>
      <x:c r="C43" s="9"/>
      <x:c r="D43" s="9"/>
      <x:c r="E43" s="25"/>
      <x:c r="F43" s="25"/>
      <x:c r="G43" s="25"/>
      <x:c r="H43" s="9"/>
      <x:c r="I43" s="9"/>
      <x:c r="J43" s="9"/>
      <x:c r="K43" s="25"/>
      <x:c r="L43" s="9"/>
      <x:c r="M43" s="9"/>
      <x:c r="N43" s="9"/>
      <x:c r="O43" s="9"/>
      <x:c r="P43" s="9"/>
      <x:c r="Q43" s="9"/>
      <x:c r="R43" s="9"/>
      <x:c r="S43" s="25"/>
      <x:c r="T43" s="9"/>
      <x:c r="U43" s="9"/>
      <x:c r="V43" s="9"/>
      <x:c r="W43" s="25"/>
      <x:c r="X43" s="9"/>
      <x:c r="Y43" s="9"/>
      <x:c r="Z43" s="25"/>
      <x:c r="AA43" s="17" t="str">
        <x:f>IF(COUNTA(A43:Z43)=0,"",IF(OR(ISERROR($B$7),ISERROR($B$8),ISERROR($B$9),ISERROR(E43),ISERROR(F43),ISERROR(G43),ISERROR(S43),ISERROR(W43),ISERROR(Z43),ISERROR(K43)),"Check: numeric/date input error",IF(OR(LEN(TRIM(A43&amp;""))=0,NOT(ISTEXT(A43)),NOT(EXACT(A43,TRIM(A43)))),"Check: gap ID missing or untrimmed",IF(OR(ISNUMBER(FIND("*",A43)),ISNUMBER(FIND("?",A43)),ISNUMBER(FIND("~",A43))),"Check: gap ID contains wildcard",IF(COUNTIFS($A$15:$A$74,A43)&gt;1,"Check: duplicate gap ID",IF(OR(LEN(TRIM($B$6&amp;""))=0,NOT(IF(AND(ISNUMBER($B$7),NOT(ISLOGICAL($B$7))),AND($B$7&gt;=1,$B$7&lt;=2958465,MOD($B$7,1)=0),FALSE)),NOT(IF(AND(ISNUMBER($B$8),NOT(ISLOGICAL($B$8))),AND($B$8&gt;=1,$B$8&lt;=2958465,MOD($B$8,1)=0),FALSE)),NOT(IF(AND(ISNUMBER($B$9),NOT(ISLOGICAL($B$9))),AND($B$9&gt;=1,$B$9&lt;=2958465,MOD($B$9,1)=0),FALSE)),$B$7&gt;$B$8),"Check: programme setup",IF(OR(LEN(TRIM(B43&amp;""))=0,LEN(TRIM(C43&amp;""))=0,LEN(TRIM(H43&amp;""))=0,LEN(TRIM(I43&amp;""))=0),"Check: gap or recovery record missing",IF(NOT(OR(EXACT(D43,"Missing record"),EXACT(D43,"Missing value"),EXACT(D43,"Partial coverage"))),"Check: gap type invalid",IF(NOT(OR(EXACT(N43,"Not assessed"),EXACT(N43,"Supported"),EXACT(N43,"Not supported"))),"Check: method review invalid",IF(NOT(OR(EXACT(P43,"Recover records"),EXACT(P43,"Use estimate"),EXACT(P43,"Disclose gap"),EXACT(P43,"Not applicable"),EXACT(P43,"Reject estimate"),EXACT(P43,"Recovered actual"))),"Check: treatment decision invalid",IF(NOT(OR(EXACT(Q43,"Pending"),EXACT(Q43,"Approved"))),"Check: decision state invalid",IF(OR(AND(LEN(E43&amp;"")&gt;0,NOT(IF(AND(ISNUMBER(E43),NOT(ISLOGICAL(E43))),AND(E43&gt;=1,E43&lt;=2958465,MOD(E43,1)=0),FALSE))),AND(LEN(F43&amp;"")&gt;0,NOT(IF(AND(ISNUMBER(F43),NOT(ISLOGICAL(F43))),AND(F43&gt;=1,F43&lt;=2958465,MOD(F43,1)=0),FALSE))),AND(LEN(G43&amp;"")&gt;0,NOT(IF(AND(ISNUMBER(G43),NOT(ISLOGICAL(G43))),AND(G43&gt;=1,G43&lt;=2958465,MOD(G43,1)=0),FALSE))),AND(LEN(S43&amp;"")&gt;0,NOT(IF(AND(ISNUMBER(S43),NOT(ISLOGICAL(S43))),AND(S43&gt;=1,S43&lt;=2958465,MOD(S43,1)=0),FALSE))),AND(LEN(W43&amp;"")&gt;0,NOT(IF(AND(ISNUMBER(W43),NOT(ISLOGICAL(W43))),AND(W43&gt;=1,W43&lt;=2958465,MOD(W43,1)=0),FALSE))),AND(LEN(Z43&amp;"")&gt;0,NOT(IF(AND(ISNUMBER(Z43),NOT(ISLOGICAL(Z43))),AND(Z43&gt;=1,Z43&lt;=2958465,MOD(Z43,1)=0),FALSE)))),"Check: entered date invalid",IF(OR(LEN(E43&amp;"")=0,LEN(F43&amp;"")=0,E43&gt;F43,E43&lt;$B$7,F43&gt;$B$8),"Check: affected period invalid",IF(OR(LEN(G43&amp;"")=0,G43&gt;$B$9),"Check: opened date missing or future",IF(OR(AND(LEN(S43&amp;"")&gt;0,OR(S43&lt;G43,S43&gt;$B$9)),AND(LEN(Z43&amp;"")&gt;0,OR(Z43&lt;G43,Z43&gt;$B$9))),"Check: decision or resolution chronology",IF(AND(LEN(K43&amp;"")&gt;0,NOT(IF(AND(ISNUMBER(K43),NOT(ISLOGICAL(K43))),ABS(K43)&lt;=1000000000000,FALSE))),"Check: candidate value invalid",IF(AND(OR(LEN(K43&amp;"")&gt;0,EXACT(P43,"Use estimate"),EXACT(P43,"Reject estimate")),OR(LEN(TRIM(L43&amp;""))=0,NOT(EXACT(L43,TRIM(L43))),LEN(TRIM(M43&amp;""))=0,LEN(TRIM(O43&amp;""))=0)),"Check: candidate method or unit missing",IF(AND(EXACT(P43,"Use estimate"),OR(LEN(K43&amp;"")=0,LEN(TRIM(J43&amp;""))=0,LEN(TRIM(X43&amp;""))=0)),"Check: estimate value evidence or trigger missing",IF(AND(EXACT(Q43,"Approved"),OR(LEN(TRIM(R43&amp;""))=0,LEN(S43&amp;"")=0,LEN(TRIM(T43&amp;""))=0,LEN(TRIM(U43&amp;""))=0)),"Check: approval record incomplete",IF(AND(EXACT(Q43,"Approved"),EXACT(P43,"Use estimate"),NOT(EXACT(N43,"Supported"))),"Check: estimate method not supported",IF(AND(EXACT(Q43,"Approved"),EXACT(P43,"Recovered actual"),LEN(TRIM(Y43&amp;""))=0),"Check: recovered source missing",IF(AND(LEN(Z43&amp;"")&gt;0,OR(NOT(EXACT(Q43,"Approved")),NOT(OR(EXACT(P43,"Use estimate"),EXACT(P43,"Disclose gap"),EXACT(P43,"Not applicable"),EXACT(P43,"Recovered actual"))),LEN(TRIM(Y43&amp;""))=0,LEN(S43&amp;"")=0,Z43&lt;S43)),"Check: resolution record inconsistent",IF(AND(LEN(Z43&amp;"")=0,OR(LEN(TRIM(V43&amp;""))=0,LEN(W43&amp;"")=0)),"Check: open action or due date missing","Recorded")))))))))))))))))))))))</x:f>
      </x:c>
      <x:c r="AB43" s="17" t="str">
        <x:f>IF(AA43="Recorded",IF(AND(AA43="Recorded",LEN(Z43&amp;"")=0),$B$9-G43,""),"")</x:f>
      </x:c>
      <x:c r="AC43" s="17" t="str">
        <x:f>IF(LEN(AA43&amp;"")=0,"",IF(AA43&lt;&gt;"Recorded","Check: resolve input issue",IF(NOT(EXACT(Q43,"Approved")),"Decision pending",IF(LEN(Z43&amp;"")&gt;0,IF(EXACT(P43,"Use estimate"),"Resolved using estimate",IF(EXACT(P43,"Recovered actual"),"Resolved with actual evidence",IF(EXACT(P43,"Not applicable"),"N.A. decision recorded","Gap disclosure recorded"))),IF(EXACT(P43,"Use estimate"),"Estimate approved; action open",IF(EXACT(P43,"Reject estimate"),"Estimate rejected; gap open",IF(EXACT(P43,"Recover records"),"Recovery action open","Approved decision; action open")))))))</x:f>
      </x:c>
      <x:c r="AD43" s="19" t="str">
        <x:f>IF(AA43="Recorded",IF(AND(AA43="Recorded",EXACT(Q43,"Approved"),EXACT(P43,"Use estimate")),K43,""),"")</x:f>
      </x:c>
    </x:row>
    <x:row r="44" ht="52" customHeight="1">
      <x:c r="A44" s="9"/>
      <x:c r="B44" s="9"/>
      <x:c r="C44" s="9"/>
      <x:c r="D44" s="9"/>
      <x:c r="E44" s="25"/>
      <x:c r="F44" s="25"/>
      <x:c r="G44" s="25"/>
      <x:c r="H44" s="9"/>
      <x:c r="I44" s="9"/>
      <x:c r="J44" s="9"/>
      <x:c r="K44" s="25"/>
      <x:c r="L44" s="9"/>
      <x:c r="M44" s="9"/>
      <x:c r="N44" s="9"/>
      <x:c r="O44" s="9"/>
      <x:c r="P44" s="9"/>
      <x:c r="Q44" s="9"/>
      <x:c r="R44" s="9"/>
      <x:c r="S44" s="25"/>
      <x:c r="T44" s="9"/>
      <x:c r="U44" s="9"/>
      <x:c r="V44" s="9"/>
      <x:c r="W44" s="25"/>
      <x:c r="X44" s="9"/>
      <x:c r="Y44" s="9"/>
      <x:c r="Z44" s="25"/>
      <x:c r="AA44" s="17" t="str">
        <x:f>IF(COUNTA(A44:Z44)=0,"",IF(OR(ISERROR($B$7),ISERROR($B$8),ISERROR($B$9),ISERROR(E44),ISERROR(F44),ISERROR(G44),ISERROR(S44),ISERROR(W44),ISERROR(Z44),ISERROR(K44)),"Check: numeric/date input error",IF(OR(LEN(TRIM(A44&amp;""))=0,NOT(ISTEXT(A44)),NOT(EXACT(A44,TRIM(A44)))),"Check: gap ID missing or untrimmed",IF(OR(ISNUMBER(FIND("*",A44)),ISNUMBER(FIND("?",A44)),ISNUMBER(FIND("~",A44))),"Check: gap ID contains wildcard",IF(COUNTIFS($A$15:$A$74,A44)&gt;1,"Check: duplicate gap ID",IF(OR(LEN(TRIM($B$6&amp;""))=0,NOT(IF(AND(ISNUMBER($B$7),NOT(ISLOGICAL($B$7))),AND($B$7&gt;=1,$B$7&lt;=2958465,MOD($B$7,1)=0),FALSE)),NOT(IF(AND(ISNUMBER($B$8),NOT(ISLOGICAL($B$8))),AND($B$8&gt;=1,$B$8&lt;=2958465,MOD($B$8,1)=0),FALSE)),NOT(IF(AND(ISNUMBER($B$9),NOT(ISLOGICAL($B$9))),AND($B$9&gt;=1,$B$9&lt;=2958465,MOD($B$9,1)=0),FALSE)),$B$7&gt;$B$8),"Check: programme setup",IF(OR(LEN(TRIM(B44&amp;""))=0,LEN(TRIM(C44&amp;""))=0,LEN(TRIM(H44&amp;""))=0,LEN(TRIM(I44&amp;""))=0),"Check: gap or recovery record missing",IF(NOT(OR(EXACT(D44,"Missing record"),EXACT(D44,"Missing value"),EXACT(D44,"Partial coverage"))),"Check: gap type invalid",IF(NOT(OR(EXACT(N44,"Not assessed"),EXACT(N44,"Supported"),EXACT(N44,"Not supported"))),"Check: method review invalid",IF(NOT(OR(EXACT(P44,"Recover records"),EXACT(P44,"Use estimate"),EXACT(P44,"Disclose gap"),EXACT(P44,"Not applicable"),EXACT(P44,"Reject estimate"),EXACT(P44,"Recovered actual"))),"Check: treatment decision invalid",IF(NOT(OR(EXACT(Q44,"Pending"),EXACT(Q44,"Approved"))),"Check: decision state invalid",IF(OR(AND(LEN(E44&amp;"")&gt;0,NOT(IF(AND(ISNUMBER(E44),NOT(ISLOGICAL(E44))),AND(E44&gt;=1,E44&lt;=2958465,MOD(E44,1)=0),FALSE))),AND(LEN(F44&amp;"")&gt;0,NOT(IF(AND(ISNUMBER(F44),NOT(ISLOGICAL(F44))),AND(F44&gt;=1,F44&lt;=2958465,MOD(F44,1)=0),FALSE))),AND(LEN(G44&amp;"")&gt;0,NOT(IF(AND(ISNUMBER(G44),NOT(ISLOGICAL(G44))),AND(G44&gt;=1,G44&lt;=2958465,MOD(G44,1)=0),FALSE))),AND(LEN(S44&amp;"")&gt;0,NOT(IF(AND(ISNUMBER(S44),NOT(ISLOGICAL(S44))),AND(S44&gt;=1,S44&lt;=2958465,MOD(S44,1)=0),FALSE))),AND(LEN(W44&amp;"")&gt;0,NOT(IF(AND(ISNUMBER(W44),NOT(ISLOGICAL(W44))),AND(W44&gt;=1,W44&lt;=2958465,MOD(W44,1)=0),FALSE))),AND(LEN(Z44&amp;"")&gt;0,NOT(IF(AND(ISNUMBER(Z44),NOT(ISLOGICAL(Z44))),AND(Z44&gt;=1,Z44&lt;=2958465,MOD(Z44,1)=0),FALSE)))),"Check: entered date invalid",IF(OR(LEN(E44&amp;"")=0,LEN(F44&amp;"")=0,E44&gt;F44,E44&lt;$B$7,F44&gt;$B$8),"Check: affected period invalid",IF(OR(LEN(G44&amp;"")=0,G44&gt;$B$9),"Check: opened date missing or future",IF(OR(AND(LEN(S44&amp;"")&gt;0,OR(S44&lt;G44,S44&gt;$B$9)),AND(LEN(Z44&amp;"")&gt;0,OR(Z44&lt;G44,Z44&gt;$B$9))),"Check: decision or resolution chronology",IF(AND(LEN(K44&amp;"")&gt;0,NOT(IF(AND(ISNUMBER(K44),NOT(ISLOGICAL(K44))),ABS(K44)&lt;=1000000000000,FALSE))),"Check: candidate value invalid",IF(AND(OR(LEN(K44&amp;"")&gt;0,EXACT(P44,"Use estimate"),EXACT(P44,"Reject estimate")),OR(LEN(TRIM(L44&amp;""))=0,NOT(EXACT(L44,TRIM(L44))),LEN(TRIM(M44&amp;""))=0,LEN(TRIM(O44&amp;""))=0)),"Check: candidate method or unit missing",IF(AND(EXACT(P44,"Use estimate"),OR(LEN(K44&amp;"")=0,LEN(TRIM(J44&amp;""))=0,LEN(TRIM(X44&amp;""))=0)),"Check: estimate value evidence or trigger missing",IF(AND(EXACT(Q44,"Approved"),OR(LEN(TRIM(R44&amp;""))=0,LEN(S44&amp;"")=0,LEN(TRIM(T44&amp;""))=0,LEN(TRIM(U44&amp;""))=0)),"Check: approval record incomplete",IF(AND(EXACT(Q44,"Approved"),EXACT(P44,"Use estimate"),NOT(EXACT(N44,"Supported"))),"Check: estimate method not supported",IF(AND(EXACT(Q44,"Approved"),EXACT(P44,"Recovered actual"),LEN(TRIM(Y44&amp;""))=0),"Check: recovered source missing",IF(AND(LEN(Z44&amp;"")&gt;0,OR(NOT(EXACT(Q44,"Approved")),NOT(OR(EXACT(P44,"Use estimate"),EXACT(P44,"Disclose gap"),EXACT(P44,"Not applicable"),EXACT(P44,"Recovered actual"))),LEN(TRIM(Y44&amp;""))=0,LEN(S44&amp;"")=0,Z44&lt;S44)),"Check: resolution record inconsistent",IF(AND(LEN(Z44&amp;"")=0,OR(LEN(TRIM(V44&amp;""))=0,LEN(W44&amp;"")=0)),"Check: open action or due date missing","Recorded")))))))))))))))))))))))</x:f>
      </x:c>
      <x:c r="AB44" s="17" t="str">
        <x:f>IF(AA44="Recorded",IF(AND(AA44="Recorded",LEN(Z44&amp;"")=0),$B$9-G44,""),"")</x:f>
      </x:c>
      <x:c r="AC44" s="17" t="str">
        <x:f>IF(LEN(AA44&amp;"")=0,"",IF(AA44&lt;&gt;"Recorded","Check: resolve input issue",IF(NOT(EXACT(Q44,"Approved")),"Decision pending",IF(LEN(Z44&amp;"")&gt;0,IF(EXACT(P44,"Use estimate"),"Resolved using estimate",IF(EXACT(P44,"Recovered actual"),"Resolved with actual evidence",IF(EXACT(P44,"Not applicable"),"N.A. decision recorded","Gap disclosure recorded"))),IF(EXACT(P44,"Use estimate"),"Estimate approved; action open",IF(EXACT(P44,"Reject estimate"),"Estimate rejected; gap open",IF(EXACT(P44,"Recover records"),"Recovery action open","Approved decision; action open")))))))</x:f>
      </x:c>
      <x:c r="AD44" s="19" t="str">
        <x:f>IF(AA44="Recorded",IF(AND(AA44="Recorded",EXACT(Q44,"Approved"),EXACT(P44,"Use estimate")),K44,""),"")</x:f>
      </x:c>
    </x:row>
    <x:row r="45" ht="52" customHeight="1">
      <x:c r="A45" s="9"/>
      <x:c r="B45" s="9"/>
      <x:c r="C45" s="9"/>
      <x:c r="D45" s="9"/>
      <x:c r="E45" s="25"/>
      <x:c r="F45" s="25"/>
      <x:c r="G45" s="25"/>
      <x:c r="H45" s="9"/>
      <x:c r="I45" s="9"/>
      <x:c r="J45" s="9"/>
      <x:c r="K45" s="25"/>
      <x:c r="L45" s="9"/>
      <x:c r="M45" s="9"/>
      <x:c r="N45" s="9"/>
      <x:c r="O45" s="9"/>
      <x:c r="P45" s="9"/>
      <x:c r="Q45" s="9"/>
      <x:c r="R45" s="9"/>
      <x:c r="S45" s="25"/>
      <x:c r="T45" s="9"/>
      <x:c r="U45" s="9"/>
      <x:c r="V45" s="9"/>
      <x:c r="W45" s="25"/>
      <x:c r="X45" s="9"/>
      <x:c r="Y45" s="9"/>
      <x:c r="Z45" s="25"/>
      <x:c r="AA45" s="17" t="str">
        <x:f>IF(COUNTA(A45:Z45)=0,"",IF(OR(ISERROR($B$7),ISERROR($B$8),ISERROR($B$9),ISERROR(E45),ISERROR(F45),ISERROR(G45),ISERROR(S45),ISERROR(W45),ISERROR(Z45),ISERROR(K45)),"Check: numeric/date input error",IF(OR(LEN(TRIM(A45&amp;""))=0,NOT(ISTEXT(A45)),NOT(EXACT(A45,TRIM(A45)))),"Check: gap ID missing or untrimmed",IF(OR(ISNUMBER(FIND("*",A45)),ISNUMBER(FIND("?",A45)),ISNUMBER(FIND("~",A45))),"Check: gap ID contains wildcard",IF(COUNTIFS($A$15:$A$74,A45)&gt;1,"Check: duplicate gap ID",IF(OR(LEN(TRIM($B$6&amp;""))=0,NOT(IF(AND(ISNUMBER($B$7),NOT(ISLOGICAL($B$7))),AND($B$7&gt;=1,$B$7&lt;=2958465,MOD($B$7,1)=0),FALSE)),NOT(IF(AND(ISNUMBER($B$8),NOT(ISLOGICAL($B$8))),AND($B$8&gt;=1,$B$8&lt;=2958465,MOD($B$8,1)=0),FALSE)),NOT(IF(AND(ISNUMBER($B$9),NOT(ISLOGICAL($B$9))),AND($B$9&gt;=1,$B$9&lt;=2958465,MOD($B$9,1)=0),FALSE)),$B$7&gt;$B$8),"Check: programme setup",IF(OR(LEN(TRIM(B45&amp;""))=0,LEN(TRIM(C45&amp;""))=0,LEN(TRIM(H45&amp;""))=0,LEN(TRIM(I45&amp;""))=0),"Check: gap or recovery record missing",IF(NOT(OR(EXACT(D45,"Missing record"),EXACT(D45,"Missing value"),EXACT(D45,"Partial coverage"))),"Check: gap type invalid",IF(NOT(OR(EXACT(N45,"Not assessed"),EXACT(N45,"Supported"),EXACT(N45,"Not supported"))),"Check: method review invalid",IF(NOT(OR(EXACT(P45,"Recover records"),EXACT(P45,"Use estimate"),EXACT(P45,"Disclose gap"),EXACT(P45,"Not applicable"),EXACT(P45,"Reject estimate"),EXACT(P45,"Recovered actual"))),"Check: treatment decision invalid",IF(NOT(OR(EXACT(Q45,"Pending"),EXACT(Q45,"Approved"))),"Check: decision state invalid",IF(OR(AND(LEN(E45&amp;"")&gt;0,NOT(IF(AND(ISNUMBER(E45),NOT(ISLOGICAL(E45))),AND(E45&gt;=1,E45&lt;=2958465,MOD(E45,1)=0),FALSE))),AND(LEN(F45&amp;"")&gt;0,NOT(IF(AND(ISNUMBER(F45),NOT(ISLOGICAL(F45))),AND(F45&gt;=1,F45&lt;=2958465,MOD(F45,1)=0),FALSE))),AND(LEN(G45&amp;"")&gt;0,NOT(IF(AND(ISNUMBER(G45),NOT(ISLOGICAL(G45))),AND(G45&gt;=1,G45&lt;=2958465,MOD(G45,1)=0),FALSE))),AND(LEN(S45&amp;"")&gt;0,NOT(IF(AND(ISNUMBER(S45),NOT(ISLOGICAL(S45))),AND(S45&gt;=1,S45&lt;=2958465,MOD(S45,1)=0),FALSE))),AND(LEN(W45&amp;"")&gt;0,NOT(IF(AND(ISNUMBER(W45),NOT(ISLOGICAL(W45))),AND(W45&gt;=1,W45&lt;=2958465,MOD(W45,1)=0),FALSE))),AND(LEN(Z45&amp;"")&gt;0,NOT(IF(AND(ISNUMBER(Z45),NOT(ISLOGICAL(Z45))),AND(Z45&gt;=1,Z45&lt;=2958465,MOD(Z45,1)=0),FALSE)))),"Check: entered date invalid",IF(OR(LEN(E45&amp;"")=0,LEN(F45&amp;"")=0,E45&gt;F45,E45&lt;$B$7,F45&gt;$B$8),"Check: affected period invalid",IF(OR(LEN(G45&amp;"")=0,G45&gt;$B$9),"Check: opened date missing or future",IF(OR(AND(LEN(S45&amp;"")&gt;0,OR(S45&lt;G45,S45&gt;$B$9)),AND(LEN(Z45&amp;"")&gt;0,OR(Z45&lt;G45,Z45&gt;$B$9))),"Check: decision or resolution chronology",IF(AND(LEN(K45&amp;"")&gt;0,NOT(IF(AND(ISNUMBER(K45),NOT(ISLOGICAL(K45))),ABS(K45)&lt;=1000000000000,FALSE))),"Check: candidate value invalid",IF(AND(OR(LEN(K45&amp;"")&gt;0,EXACT(P45,"Use estimate"),EXACT(P45,"Reject estimate")),OR(LEN(TRIM(L45&amp;""))=0,NOT(EXACT(L45,TRIM(L45))),LEN(TRIM(M45&amp;""))=0,LEN(TRIM(O45&amp;""))=0)),"Check: candidate method or unit missing",IF(AND(EXACT(P45,"Use estimate"),OR(LEN(K45&amp;"")=0,LEN(TRIM(J45&amp;""))=0,LEN(TRIM(X45&amp;""))=0)),"Check: estimate value evidence or trigger missing",IF(AND(EXACT(Q45,"Approved"),OR(LEN(TRIM(R45&amp;""))=0,LEN(S45&amp;"")=0,LEN(TRIM(T45&amp;""))=0,LEN(TRIM(U45&amp;""))=0)),"Check: approval record incomplete",IF(AND(EXACT(Q45,"Approved"),EXACT(P45,"Use estimate"),NOT(EXACT(N45,"Supported"))),"Check: estimate method not supported",IF(AND(EXACT(Q45,"Approved"),EXACT(P45,"Recovered actual"),LEN(TRIM(Y45&amp;""))=0),"Check: recovered source missing",IF(AND(LEN(Z45&amp;"")&gt;0,OR(NOT(EXACT(Q45,"Approved")),NOT(OR(EXACT(P45,"Use estimate"),EXACT(P45,"Disclose gap"),EXACT(P45,"Not applicable"),EXACT(P45,"Recovered actual"))),LEN(TRIM(Y45&amp;""))=0,LEN(S45&amp;"")=0,Z45&lt;S45)),"Check: resolution record inconsistent",IF(AND(LEN(Z45&amp;"")=0,OR(LEN(TRIM(V45&amp;""))=0,LEN(W45&amp;"")=0)),"Check: open action or due date missing","Recorded")))))))))))))))))))))))</x:f>
      </x:c>
      <x:c r="AB45" s="17" t="str">
        <x:f>IF(AA45="Recorded",IF(AND(AA45="Recorded",LEN(Z45&amp;"")=0),$B$9-G45,""),"")</x:f>
      </x:c>
      <x:c r="AC45" s="17" t="str">
        <x:f>IF(LEN(AA45&amp;"")=0,"",IF(AA45&lt;&gt;"Recorded","Check: resolve input issue",IF(NOT(EXACT(Q45,"Approved")),"Decision pending",IF(LEN(Z45&amp;"")&gt;0,IF(EXACT(P45,"Use estimate"),"Resolved using estimate",IF(EXACT(P45,"Recovered actual"),"Resolved with actual evidence",IF(EXACT(P45,"Not applicable"),"N.A. decision recorded","Gap disclosure recorded"))),IF(EXACT(P45,"Use estimate"),"Estimate approved; action open",IF(EXACT(P45,"Reject estimate"),"Estimate rejected; gap open",IF(EXACT(P45,"Recover records"),"Recovery action open","Approved decision; action open")))))))</x:f>
      </x:c>
      <x:c r="AD45" s="19" t="str">
        <x:f>IF(AA45="Recorded",IF(AND(AA45="Recorded",EXACT(Q45,"Approved"),EXACT(P45,"Use estimate")),K45,""),"")</x:f>
      </x:c>
    </x:row>
    <x:row r="46" ht="52" customHeight="1">
      <x:c r="A46" s="9"/>
      <x:c r="B46" s="9"/>
      <x:c r="C46" s="9"/>
      <x:c r="D46" s="9"/>
      <x:c r="E46" s="25"/>
      <x:c r="F46" s="25"/>
      <x:c r="G46" s="25"/>
      <x:c r="H46" s="9"/>
      <x:c r="I46" s="9"/>
      <x:c r="J46" s="9"/>
      <x:c r="K46" s="25"/>
      <x:c r="L46" s="9"/>
      <x:c r="M46" s="9"/>
      <x:c r="N46" s="9"/>
      <x:c r="O46" s="9"/>
      <x:c r="P46" s="9"/>
      <x:c r="Q46" s="9"/>
      <x:c r="R46" s="9"/>
      <x:c r="S46" s="25"/>
      <x:c r="T46" s="9"/>
      <x:c r="U46" s="9"/>
      <x:c r="V46" s="9"/>
      <x:c r="W46" s="25"/>
      <x:c r="X46" s="9"/>
      <x:c r="Y46" s="9"/>
      <x:c r="Z46" s="25"/>
      <x:c r="AA46" s="17" t="str">
        <x:f>IF(COUNTA(A46:Z46)=0,"",IF(OR(ISERROR($B$7),ISERROR($B$8),ISERROR($B$9),ISERROR(E46),ISERROR(F46),ISERROR(G46),ISERROR(S46),ISERROR(W46),ISERROR(Z46),ISERROR(K46)),"Check: numeric/date input error",IF(OR(LEN(TRIM(A46&amp;""))=0,NOT(ISTEXT(A46)),NOT(EXACT(A46,TRIM(A46)))),"Check: gap ID missing or untrimmed",IF(OR(ISNUMBER(FIND("*",A46)),ISNUMBER(FIND("?",A46)),ISNUMBER(FIND("~",A46))),"Check: gap ID contains wildcard",IF(COUNTIFS($A$15:$A$74,A46)&gt;1,"Check: duplicate gap ID",IF(OR(LEN(TRIM($B$6&amp;""))=0,NOT(IF(AND(ISNUMBER($B$7),NOT(ISLOGICAL($B$7))),AND($B$7&gt;=1,$B$7&lt;=2958465,MOD($B$7,1)=0),FALSE)),NOT(IF(AND(ISNUMBER($B$8),NOT(ISLOGICAL($B$8))),AND($B$8&gt;=1,$B$8&lt;=2958465,MOD($B$8,1)=0),FALSE)),NOT(IF(AND(ISNUMBER($B$9),NOT(ISLOGICAL($B$9))),AND($B$9&gt;=1,$B$9&lt;=2958465,MOD($B$9,1)=0),FALSE)),$B$7&gt;$B$8),"Check: programme setup",IF(OR(LEN(TRIM(B46&amp;""))=0,LEN(TRIM(C46&amp;""))=0,LEN(TRIM(H46&amp;""))=0,LEN(TRIM(I46&amp;""))=0),"Check: gap or recovery record missing",IF(NOT(OR(EXACT(D46,"Missing record"),EXACT(D46,"Missing value"),EXACT(D46,"Partial coverage"))),"Check: gap type invalid",IF(NOT(OR(EXACT(N46,"Not assessed"),EXACT(N46,"Supported"),EXACT(N46,"Not supported"))),"Check: method review invalid",IF(NOT(OR(EXACT(P46,"Recover records"),EXACT(P46,"Use estimate"),EXACT(P46,"Disclose gap"),EXACT(P46,"Not applicable"),EXACT(P46,"Reject estimate"),EXACT(P46,"Recovered actual"))),"Check: treatment decision invalid",IF(NOT(OR(EXACT(Q46,"Pending"),EXACT(Q46,"Approved"))),"Check: decision state invalid",IF(OR(AND(LEN(E46&amp;"")&gt;0,NOT(IF(AND(ISNUMBER(E46),NOT(ISLOGICAL(E46))),AND(E46&gt;=1,E46&lt;=2958465,MOD(E46,1)=0),FALSE))),AND(LEN(F46&amp;"")&gt;0,NOT(IF(AND(ISNUMBER(F46),NOT(ISLOGICAL(F46))),AND(F46&gt;=1,F46&lt;=2958465,MOD(F46,1)=0),FALSE))),AND(LEN(G46&amp;"")&gt;0,NOT(IF(AND(ISNUMBER(G46),NOT(ISLOGICAL(G46))),AND(G46&gt;=1,G46&lt;=2958465,MOD(G46,1)=0),FALSE))),AND(LEN(S46&amp;"")&gt;0,NOT(IF(AND(ISNUMBER(S46),NOT(ISLOGICAL(S46))),AND(S46&gt;=1,S46&lt;=2958465,MOD(S46,1)=0),FALSE))),AND(LEN(W46&amp;"")&gt;0,NOT(IF(AND(ISNUMBER(W46),NOT(ISLOGICAL(W46))),AND(W46&gt;=1,W46&lt;=2958465,MOD(W46,1)=0),FALSE))),AND(LEN(Z46&amp;"")&gt;0,NOT(IF(AND(ISNUMBER(Z46),NOT(ISLOGICAL(Z46))),AND(Z46&gt;=1,Z46&lt;=2958465,MOD(Z46,1)=0),FALSE)))),"Check: entered date invalid",IF(OR(LEN(E46&amp;"")=0,LEN(F46&amp;"")=0,E46&gt;F46,E46&lt;$B$7,F46&gt;$B$8),"Check: affected period invalid",IF(OR(LEN(G46&amp;"")=0,G46&gt;$B$9),"Check: opened date missing or future",IF(OR(AND(LEN(S46&amp;"")&gt;0,OR(S46&lt;G46,S46&gt;$B$9)),AND(LEN(Z46&amp;"")&gt;0,OR(Z46&lt;G46,Z46&gt;$B$9))),"Check: decision or resolution chronology",IF(AND(LEN(K46&amp;"")&gt;0,NOT(IF(AND(ISNUMBER(K46),NOT(ISLOGICAL(K46))),ABS(K46)&lt;=1000000000000,FALSE))),"Check: candidate value invalid",IF(AND(OR(LEN(K46&amp;"")&gt;0,EXACT(P46,"Use estimate"),EXACT(P46,"Reject estimate")),OR(LEN(TRIM(L46&amp;""))=0,NOT(EXACT(L46,TRIM(L46))),LEN(TRIM(M46&amp;""))=0,LEN(TRIM(O46&amp;""))=0)),"Check: candidate method or unit missing",IF(AND(EXACT(P46,"Use estimate"),OR(LEN(K46&amp;"")=0,LEN(TRIM(J46&amp;""))=0,LEN(TRIM(X46&amp;""))=0)),"Check: estimate value evidence or trigger missing",IF(AND(EXACT(Q46,"Approved"),OR(LEN(TRIM(R46&amp;""))=0,LEN(S46&amp;"")=0,LEN(TRIM(T46&amp;""))=0,LEN(TRIM(U46&amp;""))=0)),"Check: approval record incomplete",IF(AND(EXACT(Q46,"Approved"),EXACT(P46,"Use estimate"),NOT(EXACT(N46,"Supported"))),"Check: estimate method not supported",IF(AND(EXACT(Q46,"Approved"),EXACT(P46,"Recovered actual"),LEN(TRIM(Y46&amp;""))=0),"Check: recovered source missing",IF(AND(LEN(Z46&amp;"")&gt;0,OR(NOT(EXACT(Q46,"Approved")),NOT(OR(EXACT(P46,"Use estimate"),EXACT(P46,"Disclose gap"),EXACT(P46,"Not applicable"),EXACT(P46,"Recovered actual"))),LEN(TRIM(Y46&amp;""))=0,LEN(S46&amp;"")=0,Z46&lt;S46)),"Check: resolution record inconsistent",IF(AND(LEN(Z46&amp;"")=0,OR(LEN(TRIM(V46&amp;""))=0,LEN(W46&amp;"")=0)),"Check: open action or due date missing","Recorded")))))))))))))))))))))))</x:f>
      </x:c>
      <x:c r="AB46" s="17" t="str">
        <x:f>IF(AA46="Recorded",IF(AND(AA46="Recorded",LEN(Z46&amp;"")=0),$B$9-G46,""),"")</x:f>
      </x:c>
      <x:c r="AC46" s="17" t="str">
        <x:f>IF(LEN(AA46&amp;"")=0,"",IF(AA46&lt;&gt;"Recorded","Check: resolve input issue",IF(NOT(EXACT(Q46,"Approved")),"Decision pending",IF(LEN(Z46&amp;"")&gt;0,IF(EXACT(P46,"Use estimate"),"Resolved using estimate",IF(EXACT(P46,"Recovered actual"),"Resolved with actual evidence",IF(EXACT(P46,"Not applicable"),"N.A. decision recorded","Gap disclosure recorded"))),IF(EXACT(P46,"Use estimate"),"Estimate approved; action open",IF(EXACT(P46,"Reject estimate"),"Estimate rejected; gap open",IF(EXACT(P46,"Recover records"),"Recovery action open","Approved decision; action open")))))))</x:f>
      </x:c>
      <x:c r="AD46" s="19" t="str">
        <x:f>IF(AA46="Recorded",IF(AND(AA46="Recorded",EXACT(Q46,"Approved"),EXACT(P46,"Use estimate")),K46,""),"")</x:f>
      </x:c>
    </x:row>
    <x:row r="47" ht="52" customHeight="1">
      <x:c r="A47" s="9"/>
      <x:c r="B47" s="9"/>
      <x:c r="C47" s="9"/>
      <x:c r="D47" s="9"/>
      <x:c r="E47" s="25"/>
      <x:c r="F47" s="25"/>
      <x:c r="G47" s="25"/>
      <x:c r="H47" s="9"/>
      <x:c r="I47" s="9"/>
      <x:c r="J47" s="9"/>
      <x:c r="K47" s="25"/>
      <x:c r="L47" s="9"/>
      <x:c r="M47" s="9"/>
      <x:c r="N47" s="9"/>
      <x:c r="O47" s="9"/>
      <x:c r="P47" s="9"/>
      <x:c r="Q47" s="9"/>
      <x:c r="R47" s="9"/>
      <x:c r="S47" s="25"/>
      <x:c r="T47" s="9"/>
      <x:c r="U47" s="9"/>
      <x:c r="V47" s="9"/>
      <x:c r="W47" s="25"/>
      <x:c r="X47" s="9"/>
      <x:c r="Y47" s="9"/>
      <x:c r="Z47" s="25"/>
      <x:c r="AA47" s="17" t="str">
        <x:f>IF(COUNTA(A47:Z47)=0,"",IF(OR(ISERROR($B$7),ISERROR($B$8),ISERROR($B$9),ISERROR(E47),ISERROR(F47),ISERROR(G47),ISERROR(S47),ISERROR(W47),ISERROR(Z47),ISERROR(K47)),"Check: numeric/date input error",IF(OR(LEN(TRIM(A47&amp;""))=0,NOT(ISTEXT(A47)),NOT(EXACT(A47,TRIM(A47)))),"Check: gap ID missing or untrimmed",IF(OR(ISNUMBER(FIND("*",A47)),ISNUMBER(FIND("?",A47)),ISNUMBER(FIND("~",A47))),"Check: gap ID contains wildcard",IF(COUNTIFS($A$15:$A$74,A47)&gt;1,"Check: duplicate gap ID",IF(OR(LEN(TRIM($B$6&amp;""))=0,NOT(IF(AND(ISNUMBER($B$7),NOT(ISLOGICAL($B$7))),AND($B$7&gt;=1,$B$7&lt;=2958465,MOD($B$7,1)=0),FALSE)),NOT(IF(AND(ISNUMBER($B$8),NOT(ISLOGICAL($B$8))),AND($B$8&gt;=1,$B$8&lt;=2958465,MOD($B$8,1)=0),FALSE)),NOT(IF(AND(ISNUMBER($B$9),NOT(ISLOGICAL($B$9))),AND($B$9&gt;=1,$B$9&lt;=2958465,MOD($B$9,1)=0),FALSE)),$B$7&gt;$B$8),"Check: programme setup",IF(OR(LEN(TRIM(B47&amp;""))=0,LEN(TRIM(C47&amp;""))=0,LEN(TRIM(H47&amp;""))=0,LEN(TRIM(I47&amp;""))=0),"Check: gap or recovery record missing",IF(NOT(OR(EXACT(D47,"Missing record"),EXACT(D47,"Missing value"),EXACT(D47,"Partial coverage"))),"Check: gap type invalid",IF(NOT(OR(EXACT(N47,"Not assessed"),EXACT(N47,"Supported"),EXACT(N47,"Not supported"))),"Check: method review invalid",IF(NOT(OR(EXACT(P47,"Recover records"),EXACT(P47,"Use estimate"),EXACT(P47,"Disclose gap"),EXACT(P47,"Not applicable"),EXACT(P47,"Reject estimate"),EXACT(P47,"Recovered actual"))),"Check: treatment decision invalid",IF(NOT(OR(EXACT(Q47,"Pending"),EXACT(Q47,"Approved"))),"Check: decision state invalid",IF(OR(AND(LEN(E47&amp;"")&gt;0,NOT(IF(AND(ISNUMBER(E47),NOT(ISLOGICAL(E47))),AND(E47&gt;=1,E47&lt;=2958465,MOD(E47,1)=0),FALSE))),AND(LEN(F47&amp;"")&gt;0,NOT(IF(AND(ISNUMBER(F47),NOT(ISLOGICAL(F47))),AND(F47&gt;=1,F47&lt;=2958465,MOD(F47,1)=0),FALSE))),AND(LEN(G47&amp;"")&gt;0,NOT(IF(AND(ISNUMBER(G47),NOT(ISLOGICAL(G47))),AND(G47&gt;=1,G47&lt;=2958465,MOD(G47,1)=0),FALSE))),AND(LEN(S47&amp;"")&gt;0,NOT(IF(AND(ISNUMBER(S47),NOT(ISLOGICAL(S47))),AND(S47&gt;=1,S47&lt;=2958465,MOD(S47,1)=0),FALSE))),AND(LEN(W47&amp;"")&gt;0,NOT(IF(AND(ISNUMBER(W47),NOT(ISLOGICAL(W47))),AND(W47&gt;=1,W47&lt;=2958465,MOD(W47,1)=0),FALSE))),AND(LEN(Z47&amp;"")&gt;0,NOT(IF(AND(ISNUMBER(Z47),NOT(ISLOGICAL(Z47))),AND(Z47&gt;=1,Z47&lt;=2958465,MOD(Z47,1)=0),FALSE)))),"Check: entered date invalid",IF(OR(LEN(E47&amp;"")=0,LEN(F47&amp;"")=0,E47&gt;F47,E47&lt;$B$7,F47&gt;$B$8),"Check: affected period invalid",IF(OR(LEN(G47&amp;"")=0,G47&gt;$B$9),"Check: opened date missing or future",IF(OR(AND(LEN(S47&amp;"")&gt;0,OR(S47&lt;G47,S47&gt;$B$9)),AND(LEN(Z47&amp;"")&gt;0,OR(Z47&lt;G47,Z47&gt;$B$9))),"Check: decision or resolution chronology",IF(AND(LEN(K47&amp;"")&gt;0,NOT(IF(AND(ISNUMBER(K47),NOT(ISLOGICAL(K47))),ABS(K47)&lt;=1000000000000,FALSE))),"Check: candidate value invalid",IF(AND(OR(LEN(K47&amp;"")&gt;0,EXACT(P47,"Use estimate"),EXACT(P47,"Reject estimate")),OR(LEN(TRIM(L47&amp;""))=0,NOT(EXACT(L47,TRIM(L47))),LEN(TRIM(M47&amp;""))=0,LEN(TRIM(O47&amp;""))=0)),"Check: candidate method or unit missing",IF(AND(EXACT(P47,"Use estimate"),OR(LEN(K47&amp;"")=0,LEN(TRIM(J47&amp;""))=0,LEN(TRIM(X47&amp;""))=0)),"Check: estimate value evidence or trigger missing",IF(AND(EXACT(Q47,"Approved"),OR(LEN(TRIM(R47&amp;""))=0,LEN(S47&amp;"")=0,LEN(TRIM(T47&amp;""))=0,LEN(TRIM(U47&amp;""))=0)),"Check: approval record incomplete",IF(AND(EXACT(Q47,"Approved"),EXACT(P47,"Use estimate"),NOT(EXACT(N47,"Supported"))),"Check: estimate method not supported",IF(AND(EXACT(Q47,"Approved"),EXACT(P47,"Recovered actual"),LEN(TRIM(Y47&amp;""))=0),"Check: recovered source missing",IF(AND(LEN(Z47&amp;"")&gt;0,OR(NOT(EXACT(Q47,"Approved")),NOT(OR(EXACT(P47,"Use estimate"),EXACT(P47,"Disclose gap"),EXACT(P47,"Not applicable"),EXACT(P47,"Recovered actual"))),LEN(TRIM(Y47&amp;""))=0,LEN(S47&amp;"")=0,Z47&lt;S47)),"Check: resolution record inconsistent",IF(AND(LEN(Z47&amp;"")=0,OR(LEN(TRIM(V47&amp;""))=0,LEN(W47&amp;"")=0)),"Check: open action or due date missing","Recorded")))))))))))))))))))))))</x:f>
      </x:c>
      <x:c r="AB47" s="17" t="str">
        <x:f>IF(AA47="Recorded",IF(AND(AA47="Recorded",LEN(Z47&amp;"")=0),$B$9-G47,""),"")</x:f>
      </x:c>
      <x:c r="AC47" s="17" t="str">
        <x:f>IF(LEN(AA47&amp;"")=0,"",IF(AA47&lt;&gt;"Recorded","Check: resolve input issue",IF(NOT(EXACT(Q47,"Approved")),"Decision pending",IF(LEN(Z47&amp;"")&gt;0,IF(EXACT(P47,"Use estimate"),"Resolved using estimate",IF(EXACT(P47,"Recovered actual"),"Resolved with actual evidence",IF(EXACT(P47,"Not applicable"),"N.A. decision recorded","Gap disclosure recorded"))),IF(EXACT(P47,"Use estimate"),"Estimate approved; action open",IF(EXACT(P47,"Reject estimate"),"Estimate rejected; gap open",IF(EXACT(P47,"Recover records"),"Recovery action open","Approved decision; action open")))))))</x:f>
      </x:c>
      <x:c r="AD47" s="19" t="str">
        <x:f>IF(AA47="Recorded",IF(AND(AA47="Recorded",EXACT(Q47,"Approved"),EXACT(P47,"Use estimate")),K47,""),"")</x:f>
      </x:c>
    </x:row>
    <x:row r="48" ht="52" customHeight="1">
      <x:c r="A48" s="9"/>
      <x:c r="B48" s="9"/>
      <x:c r="C48" s="9"/>
      <x:c r="D48" s="9"/>
      <x:c r="E48" s="25"/>
      <x:c r="F48" s="25"/>
      <x:c r="G48" s="25"/>
      <x:c r="H48" s="9"/>
      <x:c r="I48" s="9"/>
      <x:c r="J48" s="9"/>
      <x:c r="K48" s="25"/>
      <x:c r="L48" s="9"/>
      <x:c r="M48" s="9"/>
      <x:c r="N48" s="9"/>
      <x:c r="O48" s="9"/>
      <x:c r="P48" s="9"/>
      <x:c r="Q48" s="9"/>
      <x:c r="R48" s="9"/>
      <x:c r="S48" s="25"/>
      <x:c r="T48" s="9"/>
      <x:c r="U48" s="9"/>
      <x:c r="V48" s="9"/>
      <x:c r="W48" s="25"/>
      <x:c r="X48" s="9"/>
      <x:c r="Y48" s="9"/>
      <x:c r="Z48" s="25"/>
      <x:c r="AA48" s="17" t="str">
        <x:f>IF(COUNTA(A48:Z48)=0,"",IF(OR(ISERROR($B$7),ISERROR($B$8),ISERROR($B$9),ISERROR(E48),ISERROR(F48),ISERROR(G48),ISERROR(S48),ISERROR(W48),ISERROR(Z48),ISERROR(K48)),"Check: numeric/date input error",IF(OR(LEN(TRIM(A48&amp;""))=0,NOT(ISTEXT(A48)),NOT(EXACT(A48,TRIM(A48)))),"Check: gap ID missing or untrimmed",IF(OR(ISNUMBER(FIND("*",A48)),ISNUMBER(FIND("?",A48)),ISNUMBER(FIND("~",A48))),"Check: gap ID contains wildcard",IF(COUNTIFS($A$15:$A$74,A48)&gt;1,"Check: duplicate gap ID",IF(OR(LEN(TRIM($B$6&amp;""))=0,NOT(IF(AND(ISNUMBER($B$7),NOT(ISLOGICAL($B$7))),AND($B$7&gt;=1,$B$7&lt;=2958465,MOD($B$7,1)=0),FALSE)),NOT(IF(AND(ISNUMBER($B$8),NOT(ISLOGICAL($B$8))),AND($B$8&gt;=1,$B$8&lt;=2958465,MOD($B$8,1)=0),FALSE)),NOT(IF(AND(ISNUMBER($B$9),NOT(ISLOGICAL($B$9))),AND($B$9&gt;=1,$B$9&lt;=2958465,MOD($B$9,1)=0),FALSE)),$B$7&gt;$B$8),"Check: programme setup",IF(OR(LEN(TRIM(B48&amp;""))=0,LEN(TRIM(C48&amp;""))=0,LEN(TRIM(H48&amp;""))=0,LEN(TRIM(I48&amp;""))=0),"Check: gap or recovery record missing",IF(NOT(OR(EXACT(D48,"Missing record"),EXACT(D48,"Missing value"),EXACT(D48,"Partial coverage"))),"Check: gap type invalid",IF(NOT(OR(EXACT(N48,"Not assessed"),EXACT(N48,"Supported"),EXACT(N48,"Not supported"))),"Check: method review invalid",IF(NOT(OR(EXACT(P48,"Recover records"),EXACT(P48,"Use estimate"),EXACT(P48,"Disclose gap"),EXACT(P48,"Not applicable"),EXACT(P48,"Reject estimate"),EXACT(P48,"Recovered actual"))),"Check: treatment decision invalid",IF(NOT(OR(EXACT(Q48,"Pending"),EXACT(Q48,"Approved"))),"Check: decision state invalid",IF(OR(AND(LEN(E48&amp;"")&gt;0,NOT(IF(AND(ISNUMBER(E48),NOT(ISLOGICAL(E48))),AND(E48&gt;=1,E48&lt;=2958465,MOD(E48,1)=0),FALSE))),AND(LEN(F48&amp;"")&gt;0,NOT(IF(AND(ISNUMBER(F48),NOT(ISLOGICAL(F48))),AND(F48&gt;=1,F48&lt;=2958465,MOD(F48,1)=0),FALSE))),AND(LEN(G48&amp;"")&gt;0,NOT(IF(AND(ISNUMBER(G48),NOT(ISLOGICAL(G48))),AND(G48&gt;=1,G48&lt;=2958465,MOD(G48,1)=0),FALSE))),AND(LEN(S48&amp;"")&gt;0,NOT(IF(AND(ISNUMBER(S48),NOT(ISLOGICAL(S48))),AND(S48&gt;=1,S48&lt;=2958465,MOD(S48,1)=0),FALSE))),AND(LEN(W48&amp;"")&gt;0,NOT(IF(AND(ISNUMBER(W48),NOT(ISLOGICAL(W48))),AND(W48&gt;=1,W48&lt;=2958465,MOD(W48,1)=0),FALSE))),AND(LEN(Z48&amp;"")&gt;0,NOT(IF(AND(ISNUMBER(Z48),NOT(ISLOGICAL(Z48))),AND(Z48&gt;=1,Z48&lt;=2958465,MOD(Z48,1)=0),FALSE)))),"Check: entered date invalid",IF(OR(LEN(E48&amp;"")=0,LEN(F48&amp;"")=0,E48&gt;F48,E48&lt;$B$7,F48&gt;$B$8),"Check: affected period invalid",IF(OR(LEN(G48&amp;"")=0,G48&gt;$B$9),"Check: opened date missing or future",IF(OR(AND(LEN(S48&amp;"")&gt;0,OR(S48&lt;G48,S48&gt;$B$9)),AND(LEN(Z48&amp;"")&gt;0,OR(Z48&lt;G48,Z48&gt;$B$9))),"Check: decision or resolution chronology",IF(AND(LEN(K48&amp;"")&gt;0,NOT(IF(AND(ISNUMBER(K48),NOT(ISLOGICAL(K48))),ABS(K48)&lt;=1000000000000,FALSE))),"Check: candidate value invalid",IF(AND(OR(LEN(K48&amp;"")&gt;0,EXACT(P48,"Use estimate"),EXACT(P48,"Reject estimate")),OR(LEN(TRIM(L48&amp;""))=0,NOT(EXACT(L48,TRIM(L48))),LEN(TRIM(M48&amp;""))=0,LEN(TRIM(O48&amp;""))=0)),"Check: candidate method or unit missing",IF(AND(EXACT(P48,"Use estimate"),OR(LEN(K48&amp;"")=0,LEN(TRIM(J48&amp;""))=0,LEN(TRIM(X48&amp;""))=0)),"Check: estimate value evidence or trigger missing",IF(AND(EXACT(Q48,"Approved"),OR(LEN(TRIM(R48&amp;""))=0,LEN(S48&amp;"")=0,LEN(TRIM(T48&amp;""))=0,LEN(TRIM(U48&amp;""))=0)),"Check: approval record incomplete",IF(AND(EXACT(Q48,"Approved"),EXACT(P48,"Use estimate"),NOT(EXACT(N48,"Supported"))),"Check: estimate method not supported",IF(AND(EXACT(Q48,"Approved"),EXACT(P48,"Recovered actual"),LEN(TRIM(Y48&amp;""))=0),"Check: recovered source missing",IF(AND(LEN(Z48&amp;"")&gt;0,OR(NOT(EXACT(Q48,"Approved")),NOT(OR(EXACT(P48,"Use estimate"),EXACT(P48,"Disclose gap"),EXACT(P48,"Not applicable"),EXACT(P48,"Recovered actual"))),LEN(TRIM(Y48&amp;""))=0,LEN(S48&amp;"")=0,Z48&lt;S48)),"Check: resolution record inconsistent",IF(AND(LEN(Z48&amp;"")=0,OR(LEN(TRIM(V48&amp;""))=0,LEN(W48&amp;"")=0)),"Check: open action or due date missing","Recorded")))))))))))))))))))))))</x:f>
      </x:c>
      <x:c r="AB48" s="17" t="str">
        <x:f>IF(AA48="Recorded",IF(AND(AA48="Recorded",LEN(Z48&amp;"")=0),$B$9-G48,""),"")</x:f>
      </x:c>
      <x:c r="AC48" s="17" t="str">
        <x:f>IF(LEN(AA48&amp;"")=0,"",IF(AA48&lt;&gt;"Recorded","Check: resolve input issue",IF(NOT(EXACT(Q48,"Approved")),"Decision pending",IF(LEN(Z48&amp;"")&gt;0,IF(EXACT(P48,"Use estimate"),"Resolved using estimate",IF(EXACT(P48,"Recovered actual"),"Resolved with actual evidence",IF(EXACT(P48,"Not applicable"),"N.A. decision recorded","Gap disclosure recorded"))),IF(EXACT(P48,"Use estimate"),"Estimate approved; action open",IF(EXACT(P48,"Reject estimate"),"Estimate rejected; gap open",IF(EXACT(P48,"Recover records"),"Recovery action open","Approved decision; action open")))))))</x:f>
      </x:c>
      <x:c r="AD48" s="19" t="str">
        <x:f>IF(AA48="Recorded",IF(AND(AA48="Recorded",EXACT(Q48,"Approved"),EXACT(P48,"Use estimate")),K48,""),"")</x:f>
      </x:c>
    </x:row>
    <x:row r="49" ht="52" customHeight="1">
      <x:c r="A49" s="9"/>
      <x:c r="B49" s="9"/>
      <x:c r="C49" s="9"/>
      <x:c r="D49" s="9"/>
      <x:c r="E49" s="25"/>
      <x:c r="F49" s="25"/>
      <x:c r="G49" s="25"/>
      <x:c r="H49" s="9"/>
      <x:c r="I49" s="9"/>
      <x:c r="J49" s="9"/>
      <x:c r="K49" s="25"/>
      <x:c r="L49" s="9"/>
      <x:c r="M49" s="9"/>
      <x:c r="N49" s="9"/>
      <x:c r="O49" s="9"/>
      <x:c r="P49" s="9"/>
      <x:c r="Q49" s="9"/>
      <x:c r="R49" s="9"/>
      <x:c r="S49" s="25"/>
      <x:c r="T49" s="9"/>
      <x:c r="U49" s="9"/>
      <x:c r="V49" s="9"/>
      <x:c r="W49" s="25"/>
      <x:c r="X49" s="9"/>
      <x:c r="Y49" s="9"/>
      <x:c r="Z49" s="25"/>
      <x:c r="AA49" s="17" t="str">
        <x:f>IF(COUNTA(A49:Z49)=0,"",IF(OR(ISERROR($B$7),ISERROR($B$8),ISERROR($B$9),ISERROR(E49),ISERROR(F49),ISERROR(G49),ISERROR(S49),ISERROR(W49),ISERROR(Z49),ISERROR(K49)),"Check: numeric/date input error",IF(OR(LEN(TRIM(A49&amp;""))=0,NOT(ISTEXT(A49)),NOT(EXACT(A49,TRIM(A49)))),"Check: gap ID missing or untrimmed",IF(OR(ISNUMBER(FIND("*",A49)),ISNUMBER(FIND("?",A49)),ISNUMBER(FIND("~",A49))),"Check: gap ID contains wildcard",IF(COUNTIFS($A$15:$A$74,A49)&gt;1,"Check: duplicate gap ID",IF(OR(LEN(TRIM($B$6&amp;""))=0,NOT(IF(AND(ISNUMBER($B$7),NOT(ISLOGICAL($B$7))),AND($B$7&gt;=1,$B$7&lt;=2958465,MOD($B$7,1)=0),FALSE)),NOT(IF(AND(ISNUMBER($B$8),NOT(ISLOGICAL($B$8))),AND($B$8&gt;=1,$B$8&lt;=2958465,MOD($B$8,1)=0),FALSE)),NOT(IF(AND(ISNUMBER($B$9),NOT(ISLOGICAL($B$9))),AND($B$9&gt;=1,$B$9&lt;=2958465,MOD($B$9,1)=0),FALSE)),$B$7&gt;$B$8),"Check: programme setup",IF(OR(LEN(TRIM(B49&amp;""))=0,LEN(TRIM(C49&amp;""))=0,LEN(TRIM(H49&amp;""))=0,LEN(TRIM(I49&amp;""))=0),"Check: gap or recovery record missing",IF(NOT(OR(EXACT(D49,"Missing record"),EXACT(D49,"Missing value"),EXACT(D49,"Partial coverage"))),"Check: gap type invalid",IF(NOT(OR(EXACT(N49,"Not assessed"),EXACT(N49,"Supported"),EXACT(N49,"Not supported"))),"Check: method review invalid",IF(NOT(OR(EXACT(P49,"Recover records"),EXACT(P49,"Use estimate"),EXACT(P49,"Disclose gap"),EXACT(P49,"Not applicable"),EXACT(P49,"Reject estimate"),EXACT(P49,"Recovered actual"))),"Check: treatment decision invalid",IF(NOT(OR(EXACT(Q49,"Pending"),EXACT(Q49,"Approved"))),"Check: decision state invalid",IF(OR(AND(LEN(E49&amp;"")&gt;0,NOT(IF(AND(ISNUMBER(E49),NOT(ISLOGICAL(E49))),AND(E49&gt;=1,E49&lt;=2958465,MOD(E49,1)=0),FALSE))),AND(LEN(F49&amp;"")&gt;0,NOT(IF(AND(ISNUMBER(F49),NOT(ISLOGICAL(F49))),AND(F49&gt;=1,F49&lt;=2958465,MOD(F49,1)=0),FALSE))),AND(LEN(G49&amp;"")&gt;0,NOT(IF(AND(ISNUMBER(G49),NOT(ISLOGICAL(G49))),AND(G49&gt;=1,G49&lt;=2958465,MOD(G49,1)=0),FALSE))),AND(LEN(S49&amp;"")&gt;0,NOT(IF(AND(ISNUMBER(S49),NOT(ISLOGICAL(S49))),AND(S49&gt;=1,S49&lt;=2958465,MOD(S49,1)=0),FALSE))),AND(LEN(W49&amp;"")&gt;0,NOT(IF(AND(ISNUMBER(W49),NOT(ISLOGICAL(W49))),AND(W49&gt;=1,W49&lt;=2958465,MOD(W49,1)=0),FALSE))),AND(LEN(Z49&amp;"")&gt;0,NOT(IF(AND(ISNUMBER(Z49),NOT(ISLOGICAL(Z49))),AND(Z49&gt;=1,Z49&lt;=2958465,MOD(Z49,1)=0),FALSE)))),"Check: entered date invalid",IF(OR(LEN(E49&amp;"")=0,LEN(F49&amp;"")=0,E49&gt;F49,E49&lt;$B$7,F49&gt;$B$8),"Check: affected period invalid",IF(OR(LEN(G49&amp;"")=0,G49&gt;$B$9),"Check: opened date missing or future",IF(OR(AND(LEN(S49&amp;"")&gt;0,OR(S49&lt;G49,S49&gt;$B$9)),AND(LEN(Z49&amp;"")&gt;0,OR(Z49&lt;G49,Z49&gt;$B$9))),"Check: decision or resolution chronology",IF(AND(LEN(K49&amp;"")&gt;0,NOT(IF(AND(ISNUMBER(K49),NOT(ISLOGICAL(K49))),ABS(K49)&lt;=1000000000000,FALSE))),"Check: candidate value invalid",IF(AND(OR(LEN(K49&amp;"")&gt;0,EXACT(P49,"Use estimate"),EXACT(P49,"Reject estimate")),OR(LEN(TRIM(L49&amp;""))=0,NOT(EXACT(L49,TRIM(L49))),LEN(TRIM(M49&amp;""))=0,LEN(TRIM(O49&amp;""))=0)),"Check: candidate method or unit missing",IF(AND(EXACT(P49,"Use estimate"),OR(LEN(K49&amp;"")=0,LEN(TRIM(J49&amp;""))=0,LEN(TRIM(X49&amp;""))=0)),"Check: estimate value evidence or trigger missing",IF(AND(EXACT(Q49,"Approved"),OR(LEN(TRIM(R49&amp;""))=0,LEN(S49&amp;"")=0,LEN(TRIM(T49&amp;""))=0,LEN(TRIM(U49&amp;""))=0)),"Check: approval record incomplete",IF(AND(EXACT(Q49,"Approved"),EXACT(P49,"Use estimate"),NOT(EXACT(N49,"Supported"))),"Check: estimate method not supported",IF(AND(EXACT(Q49,"Approved"),EXACT(P49,"Recovered actual"),LEN(TRIM(Y49&amp;""))=0),"Check: recovered source missing",IF(AND(LEN(Z49&amp;"")&gt;0,OR(NOT(EXACT(Q49,"Approved")),NOT(OR(EXACT(P49,"Use estimate"),EXACT(P49,"Disclose gap"),EXACT(P49,"Not applicable"),EXACT(P49,"Recovered actual"))),LEN(TRIM(Y49&amp;""))=0,LEN(S49&amp;"")=0,Z49&lt;S49)),"Check: resolution record inconsistent",IF(AND(LEN(Z49&amp;"")=0,OR(LEN(TRIM(V49&amp;""))=0,LEN(W49&amp;"")=0)),"Check: open action or due date missing","Recorded")))))))))))))))))))))))</x:f>
      </x:c>
      <x:c r="AB49" s="17" t="str">
        <x:f>IF(AA49="Recorded",IF(AND(AA49="Recorded",LEN(Z49&amp;"")=0),$B$9-G49,""),"")</x:f>
      </x:c>
      <x:c r="AC49" s="17" t="str">
        <x:f>IF(LEN(AA49&amp;"")=0,"",IF(AA49&lt;&gt;"Recorded","Check: resolve input issue",IF(NOT(EXACT(Q49,"Approved")),"Decision pending",IF(LEN(Z49&amp;"")&gt;0,IF(EXACT(P49,"Use estimate"),"Resolved using estimate",IF(EXACT(P49,"Recovered actual"),"Resolved with actual evidence",IF(EXACT(P49,"Not applicable"),"N.A. decision recorded","Gap disclosure recorded"))),IF(EXACT(P49,"Use estimate"),"Estimate approved; action open",IF(EXACT(P49,"Reject estimate"),"Estimate rejected; gap open",IF(EXACT(P49,"Recover records"),"Recovery action open","Approved decision; action open")))))))</x:f>
      </x:c>
      <x:c r="AD49" s="19" t="str">
        <x:f>IF(AA49="Recorded",IF(AND(AA49="Recorded",EXACT(Q49,"Approved"),EXACT(P49,"Use estimate")),K49,""),"")</x:f>
      </x:c>
    </x:row>
    <x:row r="50" ht="52" customHeight="1">
      <x:c r="A50" s="9"/>
      <x:c r="B50" s="9"/>
      <x:c r="C50" s="9"/>
      <x:c r="D50" s="9"/>
      <x:c r="E50" s="25"/>
      <x:c r="F50" s="25"/>
      <x:c r="G50" s="25"/>
      <x:c r="H50" s="9"/>
      <x:c r="I50" s="9"/>
      <x:c r="J50" s="9"/>
      <x:c r="K50" s="25"/>
      <x:c r="L50" s="9"/>
      <x:c r="M50" s="9"/>
      <x:c r="N50" s="9"/>
      <x:c r="O50" s="9"/>
      <x:c r="P50" s="9"/>
      <x:c r="Q50" s="9"/>
      <x:c r="R50" s="9"/>
      <x:c r="S50" s="25"/>
      <x:c r="T50" s="9"/>
      <x:c r="U50" s="9"/>
      <x:c r="V50" s="9"/>
      <x:c r="W50" s="25"/>
      <x:c r="X50" s="9"/>
      <x:c r="Y50" s="9"/>
      <x:c r="Z50" s="25"/>
      <x:c r="AA50" s="17" t="str">
        <x:f>IF(COUNTA(A50:Z50)=0,"",IF(OR(ISERROR($B$7),ISERROR($B$8),ISERROR($B$9),ISERROR(E50),ISERROR(F50),ISERROR(G50),ISERROR(S50),ISERROR(W50),ISERROR(Z50),ISERROR(K50)),"Check: numeric/date input error",IF(OR(LEN(TRIM(A50&amp;""))=0,NOT(ISTEXT(A50)),NOT(EXACT(A50,TRIM(A50)))),"Check: gap ID missing or untrimmed",IF(OR(ISNUMBER(FIND("*",A50)),ISNUMBER(FIND("?",A50)),ISNUMBER(FIND("~",A50))),"Check: gap ID contains wildcard",IF(COUNTIFS($A$15:$A$74,A50)&gt;1,"Check: duplicate gap ID",IF(OR(LEN(TRIM($B$6&amp;""))=0,NOT(IF(AND(ISNUMBER($B$7),NOT(ISLOGICAL($B$7))),AND($B$7&gt;=1,$B$7&lt;=2958465,MOD($B$7,1)=0),FALSE)),NOT(IF(AND(ISNUMBER($B$8),NOT(ISLOGICAL($B$8))),AND($B$8&gt;=1,$B$8&lt;=2958465,MOD($B$8,1)=0),FALSE)),NOT(IF(AND(ISNUMBER($B$9),NOT(ISLOGICAL($B$9))),AND($B$9&gt;=1,$B$9&lt;=2958465,MOD($B$9,1)=0),FALSE)),$B$7&gt;$B$8),"Check: programme setup",IF(OR(LEN(TRIM(B50&amp;""))=0,LEN(TRIM(C50&amp;""))=0,LEN(TRIM(H50&amp;""))=0,LEN(TRIM(I50&amp;""))=0),"Check: gap or recovery record missing",IF(NOT(OR(EXACT(D50,"Missing record"),EXACT(D50,"Missing value"),EXACT(D50,"Partial coverage"))),"Check: gap type invalid",IF(NOT(OR(EXACT(N50,"Not assessed"),EXACT(N50,"Supported"),EXACT(N50,"Not supported"))),"Check: method review invalid",IF(NOT(OR(EXACT(P50,"Recover records"),EXACT(P50,"Use estimate"),EXACT(P50,"Disclose gap"),EXACT(P50,"Not applicable"),EXACT(P50,"Reject estimate"),EXACT(P50,"Recovered actual"))),"Check: treatment decision invalid",IF(NOT(OR(EXACT(Q50,"Pending"),EXACT(Q50,"Approved"))),"Check: decision state invalid",IF(OR(AND(LEN(E50&amp;"")&gt;0,NOT(IF(AND(ISNUMBER(E50),NOT(ISLOGICAL(E50))),AND(E50&gt;=1,E50&lt;=2958465,MOD(E50,1)=0),FALSE))),AND(LEN(F50&amp;"")&gt;0,NOT(IF(AND(ISNUMBER(F50),NOT(ISLOGICAL(F50))),AND(F50&gt;=1,F50&lt;=2958465,MOD(F50,1)=0),FALSE))),AND(LEN(G50&amp;"")&gt;0,NOT(IF(AND(ISNUMBER(G50),NOT(ISLOGICAL(G50))),AND(G50&gt;=1,G50&lt;=2958465,MOD(G50,1)=0),FALSE))),AND(LEN(S50&amp;"")&gt;0,NOT(IF(AND(ISNUMBER(S50),NOT(ISLOGICAL(S50))),AND(S50&gt;=1,S50&lt;=2958465,MOD(S50,1)=0),FALSE))),AND(LEN(W50&amp;"")&gt;0,NOT(IF(AND(ISNUMBER(W50),NOT(ISLOGICAL(W50))),AND(W50&gt;=1,W50&lt;=2958465,MOD(W50,1)=0),FALSE))),AND(LEN(Z50&amp;"")&gt;0,NOT(IF(AND(ISNUMBER(Z50),NOT(ISLOGICAL(Z50))),AND(Z50&gt;=1,Z50&lt;=2958465,MOD(Z50,1)=0),FALSE)))),"Check: entered date invalid",IF(OR(LEN(E50&amp;"")=0,LEN(F50&amp;"")=0,E50&gt;F50,E50&lt;$B$7,F50&gt;$B$8),"Check: affected period invalid",IF(OR(LEN(G50&amp;"")=0,G50&gt;$B$9),"Check: opened date missing or future",IF(OR(AND(LEN(S50&amp;"")&gt;0,OR(S50&lt;G50,S50&gt;$B$9)),AND(LEN(Z50&amp;"")&gt;0,OR(Z50&lt;G50,Z50&gt;$B$9))),"Check: decision or resolution chronology",IF(AND(LEN(K50&amp;"")&gt;0,NOT(IF(AND(ISNUMBER(K50),NOT(ISLOGICAL(K50))),ABS(K50)&lt;=1000000000000,FALSE))),"Check: candidate value invalid",IF(AND(OR(LEN(K50&amp;"")&gt;0,EXACT(P50,"Use estimate"),EXACT(P50,"Reject estimate")),OR(LEN(TRIM(L50&amp;""))=0,NOT(EXACT(L50,TRIM(L50))),LEN(TRIM(M50&amp;""))=0,LEN(TRIM(O50&amp;""))=0)),"Check: candidate method or unit missing",IF(AND(EXACT(P50,"Use estimate"),OR(LEN(K50&amp;"")=0,LEN(TRIM(J50&amp;""))=0,LEN(TRIM(X50&amp;""))=0)),"Check: estimate value evidence or trigger missing",IF(AND(EXACT(Q50,"Approved"),OR(LEN(TRIM(R50&amp;""))=0,LEN(S50&amp;"")=0,LEN(TRIM(T50&amp;""))=0,LEN(TRIM(U50&amp;""))=0)),"Check: approval record incomplete",IF(AND(EXACT(Q50,"Approved"),EXACT(P50,"Use estimate"),NOT(EXACT(N50,"Supported"))),"Check: estimate method not supported",IF(AND(EXACT(Q50,"Approved"),EXACT(P50,"Recovered actual"),LEN(TRIM(Y50&amp;""))=0),"Check: recovered source missing",IF(AND(LEN(Z50&amp;"")&gt;0,OR(NOT(EXACT(Q50,"Approved")),NOT(OR(EXACT(P50,"Use estimate"),EXACT(P50,"Disclose gap"),EXACT(P50,"Not applicable"),EXACT(P50,"Recovered actual"))),LEN(TRIM(Y50&amp;""))=0,LEN(S50&amp;"")=0,Z50&lt;S50)),"Check: resolution record inconsistent",IF(AND(LEN(Z50&amp;"")=0,OR(LEN(TRIM(V50&amp;""))=0,LEN(W50&amp;"")=0)),"Check: open action or due date missing","Recorded")))))))))))))))))))))))</x:f>
      </x:c>
      <x:c r="AB50" s="17" t="str">
        <x:f>IF(AA50="Recorded",IF(AND(AA50="Recorded",LEN(Z50&amp;"")=0),$B$9-G50,""),"")</x:f>
      </x:c>
      <x:c r="AC50" s="17" t="str">
        <x:f>IF(LEN(AA50&amp;"")=0,"",IF(AA50&lt;&gt;"Recorded","Check: resolve input issue",IF(NOT(EXACT(Q50,"Approved")),"Decision pending",IF(LEN(Z50&amp;"")&gt;0,IF(EXACT(P50,"Use estimate"),"Resolved using estimate",IF(EXACT(P50,"Recovered actual"),"Resolved with actual evidence",IF(EXACT(P50,"Not applicable"),"N.A. decision recorded","Gap disclosure recorded"))),IF(EXACT(P50,"Use estimate"),"Estimate approved; action open",IF(EXACT(P50,"Reject estimate"),"Estimate rejected; gap open",IF(EXACT(P50,"Recover records"),"Recovery action open","Approved decision; action open")))))))</x:f>
      </x:c>
      <x:c r="AD50" s="19" t="str">
        <x:f>IF(AA50="Recorded",IF(AND(AA50="Recorded",EXACT(Q50,"Approved"),EXACT(P50,"Use estimate")),K50,""),"")</x:f>
      </x:c>
    </x:row>
    <x:row r="51" ht="52" customHeight="1">
      <x:c r="A51" s="9"/>
      <x:c r="B51" s="9"/>
      <x:c r="C51" s="9"/>
      <x:c r="D51" s="9"/>
      <x:c r="E51" s="25"/>
      <x:c r="F51" s="25"/>
      <x:c r="G51" s="25"/>
      <x:c r="H51" s="9"/>
      <x:c r="I51" s="9"/>
      <x:c r="J51" s="9"/>
      <x:c r="K51" s="25"/>
      <x:c r="L51" s="9"/>
      <x:c r="M51" s="9"/>
      <x:c r="N51" s="9"/>
      <x:c r="O51" s="9"/>
      <x:c r="P51" s="9"/>
      <x:c r="Q51" s="9"/>
      <x:c r="R51" s="9"/>
      <x:c r="S51" s="25"/>
      <x:c r="T51" s="9"/>
      <x:c r="U51" s="9"/>
      <x:c r="V51" s="9"/>
      <x:c r="W51" s="25"/>
      <x:c r="X51" s="9"/>
      <x:c r="Y51" s="9"/>
      <x:c r="Z51" s="25"/>
      <x:c r="AA51" s="17" t="str">
        <x:f>IF(COUNTA(A51:Z51)=0,"",IF(OR(ISERROR($B$7),ISERROR($B$8),ISERROR($B$9),ISERROR(E51),ISERROR(F51),ISERROR(G51),ISERROR(S51),ISERROR(W51),ISERROR(Z51),ISERROR(K51)),"Check: numeric/date input error",IF(OR(LEN(TRIM(A51&amp;""))=0,NOT(ISTEXT(A51)),NOT(EXACT(A51,TRIM(A51)))),"Check: gap ID missing or untrimmed",IF(OR(ISNUMBER(FIND("*",A51)),ISNUMBER(FIND("?",A51)),ISNUMBER(FIND("~",A51))),"Check: gap ID contains wildcard",IF(COUNTIFS($A$15:$A$74,A51)&gt;1,"Check: duplicate gap ID",IF(OR(LEN(TRIM($B$6&amp;""))=0,NOT(IF(AND(ISNUMBER($B$7),NOT(ISLOGICAL($B$7))),AND($B$7&gt;=1,$B$7&lt;=2958465,MOD($B$7,1)=0),FALSE)),NOT(IF(AND(ISNUMBER($B$8),NOT(ISLOGICAL($B$8))),AND($B$8&gt;=1,$B$8&lt;=2958465,MOD($B$8,1)=0),FALSE)),NOT(IF(AND(ISNUMBER($B$9),NOT(ISLOGICAL($B$9))),AND($B$9&gt;=1,$B$9&lt;=2958465,MOD($B$9,1)=0),FALSE)),$B$7&gt;$B$8),"Check: programme setup",IF(OR(LEN(TRIM(B51&amp;""))=0,LEN(TRIM(C51&amp;""))=0,LEN(TRIM(H51&amp;""))=0,LEN(TRIM(I51&amp;""))=0),"Check: gap or recovery record missing",IF(NOT(OR(EXACT(D51,"Missing record"),EXACT(D51,"Missing value"),EXACT(D51,"Partial coverage"))),"Check: gap type invalid",IF(NOT(OR(EXACT(N51,"Not assessed"),EXACT(N51,"Supported"),EXACT(N51,"Not supported"))),"Check: method review invalid",IF(NOT(OR(EXACT(P51,"Recover records"),EXACT(P51,"Use estimate"),EXACT(P51,"Disclose gap"),EXACT(P51,"Not applicable"),EXACT(P51,"Reject estimate"),EXACT(P51,"Recovered actual"))),"Check: treatment decision invalid",IF(NOT(OR(EXACT(Q51,"Pending"),EXACT(Q51,"Approved"))),"Check: decision state invalid",IF(OR(AND(LEN(E51&amp;"")&gt;0,NOT(IF(AND(ISNUMBER(E51),NOT(ISLOGICAL(E51))),AND(E51&gt;=1,E51&lt;=2958465,MOD(E51,1)=0),FALSE))),AND(LEN(F51&amp;"")&gt;0,NOT(IF(AND(ISNUMBER(F51),NOT(ISLOGICAL(F51))),AND(F51&gt;=1,F51&lt;=2958465,MOD(F51,1)=0),FALSE))),AND(LEN(G51&amp;"")&gt;0,NOT(IF(AND(ISNUMBER(G51),NOT(ISLOGICAL(G51))),AND(G51&gt;=1,G51&lt;=2958465,MOD(G51,1)=0),FALSE))),AND(LEN(S51&amp;"")&gt;0,NOT(IF(AND(ISNUMBER(S51),NOT(ISLOGICAL(S51))),AND(S51&gt;=1,S51&lt;=2958465,MOD(S51,1)=0),FALSE))),AND(LEN(W51&amp;"")&gt;0,NOT(IF(AND(ISNUMBER(W51),NOT(ISLOGICAL(W51))),AND(W51&gt;=1,W51&lt;=2958465,MOD(W51,1)=0),FALSE))),AND(LEN(Z51&amp;"")&gt;0,NOT(IF(AND(ISNUMBER(Z51),NOT(ISLOGICAL(Z51))),AND(Z51&gt;=1,Z51&lt;=2958465,MOD(Z51,1)=0),FALSE)))),"Check: entered date invalid",IF(OR(LEN(E51&amp;"")=0,LEN(F51&amp;"")=0,E51&gt;F51,E51&lt;$B$7,F51&gt;$B$8),"Check: affected period invalid",IF(OR(LEN(G51&amp;"")=0,G51&gt;$B$9),"Check: opened date missing or future",IF(OR(AND(LEN(S51&amp;"")&gt;0,OR(S51&lt;G51,S51&gt;$B$9)),AND(LEN(Z51&amp;"")&gt;0,OR(Z51&lt;G51,Z51&gt;$B$9))),"Check: decision or resolution chronology",IF(AND(LEN(K51&amp;"")&gt;0,NOT(IF(AND(ISNUMBER(K51),NOT(ISLOGICAL(K51))),ABS(K51)&lt;=1000000000000,FALSE))),"Check: candidate value invalid",IF(AND(OR(LEN(K51&amp;"")&gt;0,EXACT(P51,"Use estimate"),EXACT(P51,"Reject estimate")),OR(LEN(TRIM(L51&amp;""))=0,NOT(EXACT(L51,TRIM(L51))),LEN(TRIM(M51&amp;""))=0,LEN(TRIM(O51&amp;""))=0)),"Check: candidate method or unit missing",IF(AND(EXACT(P51,"Use estimate"),OR(LEN(K51&amp;"")=0,LEN(TRIM(J51&amp;""))=0,LEN(TRIM(X51&amp;""))=0)),"Check: estimate value evidence or trigger missing",IF(AND(EXACT(Q51,"Approved"),OR(LEN(TRIM(R51&amp;""))=0,LEN(S51&amp;"")=0,LEN(TRIM(T51&amp;""))=0,LEN(TRIM(U51&amp;""))=0)),"Check: approval record incomplete",IF(AND(EXACT(Q51,"Approved"),EXACT(P51,"Use estimate"),NOT(EXACT(N51,"Supported"))),"Check: estimate method not supported",IF(AND(EXACT(Q51,"Approved"),EXACT(P51,"Recovered actual"),LEN(TRIM(Y51&amp;""))=0),"Check: recovered source missing",IF(AND(LEN(Z51&amp;"")&gt;0,OR(NOT(EXACT(Q51,"Approved")),NOT(OR(EXACT(P51,"Use estimate"),EXACT(P51,"Disclose gap"),EXACT(P51,"Not applicable"),EXACT(P51,"Recovered actual"))),LEN(TRIM(Y51&amp;""))=0,LEN(S51&amp;"")=0,Z51&lt;S51)),"Check: resolution record inconsistent",IF(AND(LEN(Z51&amp;"")=0,OR(LEN(TRIM(V51&amp;""))=0,LEN(W51&amp;"")=0)),"Check: open action or due date missing","Recorded")))))))))))))))))))))))</x:f>
      </x:c>
      <x:c r="AB51" s="17" t="str">
        <x:f>IF(AA51="Recorded",IF(AND(AA51="Recorded",LEN(Z51&amp;"")=0),$B$9-G51,""),"")</x:f>
      </x:c>
      <x:c r="AC51" s="17" t="str">
        <x:f>IF(LEN(AA51&amp;"")=0,"",IF(AA51&lt;&gt;"Recorded","Check: resolve input issue",IF(NOT(EXACT(Q51,"Approved")),"Decision pending",IF(LEN(Z51&amp;"")&gt;0,IF(EXACT(P51,"Use estimate"),"Resolved using estimate",IF(EXACT(P51,"Recovered actual"),"Resolved with actual evidence",IF(EXACT(P51,"Not applicable"),"N.A. decision recorded","Gap disclosure recorded"))),IF(EXACT(P51,"Use estimate"),"Estimate approved; action open",IF(EXACT(P51,"Reject estimate"),"Estimate rejected; gap open",IF(EXACT(P51,"Recover records"),"Recovery action open","Approved decision; action open")))))))</x:f>
      </x:c>
      <x:c r="AD51" s="19" t="str">
        <x:f>IF(AA51="Recorded",IF(AND(AA51="Recorded",EXACT(Q51,"Approved"),EXACT(P51,"Use estimate")),K51,""),"")</x:f>
      </x:c>
    </x:row>
    <x:row r="52" ht="52" customHeight="1">
      <x:c r="A52" s="9"/>
      <x:c r="B52" s="9"/>
      <x:c r="C52" s="9"/>
      <x:c r="D52" s="9"/>
      <x:c r="E52" s="25"/>
      <x:c r="F52" s="25"/>
      <x:c r="G52" s="25"/>
      <x:c r="H52" s="9"/>
      <x:c r="I52" s="9"/>
      <x:c r="J52" s="9"/>
      <x:c r="K52" s="25"/>
      <x:c r="L52" s="9"/>
      <x:c r="M52" s="9"/>
      <x:c r="N52" s="9"/>
      <x:c r="O52" s="9"/>
      <x:c r="P52" s="9"/>
      <x:c r="Q52" s="9"/>
      <x:c r="R52" s="9"/>
      <x:c r="S52" s="25"/>
      <x:c r="T52" s="9"/>
      <x:c r="U52" s="9"/>
      <x:c r="V52" s="9"/>
      <x:c r="W52" s="25"/>
      <x:c r="X52" s="9"/>
      <x:c r="Y52" s="9"/>
      <x:c r="Z52" s="25"/>
      <x:c r="AA52" s="17" t="str">
        <x:f>IF(COUNTA(A52:Z52)=0,"",IF(OR(ISERROR($B$7),ISERROR($B$8),ISERROR($B$9),ISERROR(E52),ISERROR(F52),ISERROR(G52),ISERROR(S52),ISERROR(W52),ISERROR(Z52),ISERROR(K52)),"Check: numeric/date input error",IF(OR(LEN(TRIM(A52&amp;""))=0,NOT(ISTEXT(A52)),NOT(EXACT(A52,TRIM(A52)))),"Check: gap ID missing or untrimmed",IF(OR(ISNUMBER(FIND("*",A52)),ISNUMBER(FIND("?",A52)),ISNUMBER(FIND("~",A52))),"Check: gap ID contains wildcard",IF(COUNTIFS($A$15:$A$74,A52)&gt;1,"Check: duplicate gap ID",IF(OR(LEN(TRIM($B$6&amp;""))=0,NOT(IF(AND(ISNUMBER($B$7),NOT(ISLOGICAL($B$7))),AND($B$7&gt;=1,$B$7&lt;=2958465,MOD($B$7,1)=0),FALSE)),NOT(IF(AND(ISNUMBER($B$8),NOT(ISLOGICAL($B$8))),AND($B$8&gt;=1,$B$8&lt;=2958465,MOD($B$8,1)=0),FALSE)),NOT(IF(AND(ISNUMBER($B$9),NOT(ISLOGICAL($B$9))),AND($B$9&gt;=1,$B$9&lt;=2958465,MOD($B$9,1)=0),FALSE)),$B$7&gt;$B$8),"Check: programme setup",IF(OR(LEN(TRIM(B52&amp;""))=0,LEN(TRIM(C52&amp;""))=0,LEN(TRIM(H52&amp;""))=0,LEN(TRIM(I52&amp;""))=0),"Check: gap or recovery record missing",IF(NOT(OR(EXACT(D52,"Missing record"),EXACT(D52,"Missing value"),EXACT(D52,"Partial coverage"))),"Check: gap type invalid",IF(NOT(OR(EXACT(N52,"Not assessed"),EXACT(N52,"Supported"),EXACT(N52,"Not supported"))),"Check: method review invalid",IF(NOT(OR(EXACT(P52,"Recover records"),EXACT(P52,"Use estimate"),EXACT(P52,"Disclose gap"),EXACT(P52,"Not applicable"),EXACT(P52,"Reject estimate"),EXACT(P52,"Recovered actual"))),"Check: treatment decision invalid",IF(NOT(OR(EXACT(Q52,"Pending"),EXACT(Q52,"Approved"))),"Check: decision state invalid",IF(OR(AND(LEN(E52&amp;"")&gt;0,NOT(IF(AND(ISNUMBER(E52),NOT(ISLOGICAL(E52))),AND(E52&gt;=1,E52&lt;=2958465,MOD(E52,1)=0),FALSE))),AND(LEN(F52&amp;"")&gt;0,NOT(IF(AND(ISNUMBER(F52),NOT(ISLOGICAL(F52))),AND(F52&gt;=1,F52&lt;=2958465,MOD(F52,1)=0),FALSE))),AND(LEN(G52&amp;"")&gt;0,NOT(IF(AND(ISNUMBER(G52),NOT(ISLOGICAL(G52))),AND(G52&gt;=1,G52&lt;=2958465,MOD(G52,1)=0),FALSE))),AND(LEN(S52&amp;"")&gt;0,NOT(IF(AND(ISNUMBER(S52),NOT(ISLOGICAL(S52))),AND(S52&gt;=1,S52&lt;=2958465,MOD(S52,1)=0),FALSE))),AND(LEN(W52&amp;"")&gt;0,NOT(IF(AND(ISNUMBER(W52),NOT(ISLOGICAL(W52))),AND(W52&gt;=1,W52&lt;=2958465,MOD(W52,1)=0),FALSE))),AND(LEN(Z52&amp;"")&gt;0,NOT(IF(AND(ISNUMBER(Z52),NOT(ISLOGICAL(Z52))),AND(Z52&gt;=1,Z52&lt;=2958465,MOD(Z52,1)=0),FALSE)))),"Check: entered date invalid",IF(OR(LEN(E52&amp;"")=0,LEN(F52&amp;"")=0,E52&gt;F52,E52&lt;$B$7,F52&gt;$B$8),"Check: affected period invalid",IF(OR(LEN(G52&amp;"")=0,G52&gt;$B$9),"Check: opened date missing or future",IF(OR(AND(LEN(S52&amp;"")&gt;0,OR(S52&lt;G52,S52&gt;$B$9)),AND(LEN(Z52&amp;"")&gt;0,OR(Z52&lt;G52,Z52&gt;$B$9))),"Check: decision or resolution chronology",IF(AND(LEN(K52&amp;"")&gt;0,NOT(IF(AND(ISNUMBER(K52),NOT(ISLOGICAL(K52))),ABS(K52)&lt;=1000000000000,FALSE))),"Check: candidate value invalid",IF(AND(OR(LEN(K52&amp;"")&gt;0,EXACT(P52,"Use estimate"),EXACT(P52,"Reject estimate")),OR(LEN(TRIM(L52&amp;""))=0,NOT(EXACT(L52,TRIM(L52))),LEN(TRIM(M52&amp;""))=0,LEN(TRIM(O52&amp;""))=0)),"Check: candidate method or unit missing",IF(AND(EXACT(P52,"Use estimate"),OR(LEN(K52&amp;"")=0,LEN(TRIM(J52&amp;""))=0,LEN(TRIM(X52&amp;""))=0)),"Check: estimate value evidence or trigger missing",IF(AND(EXACT(Q52,"Approved"),OR(LEN(TRIM(R52&amp;""))=0,LEN(S52&amp;"")=0,LEN(TRIM(T52&amp;""))=0,LEN(TRIM(U52&amp;""))=0)),"Check: approval record incomplete",IF(AND(EXACT(Q52,"Approved"),EXACT(P52,"Use estimate"),NOT(EXACT(N52,"Supported"))),"Check: estimate method not supported",IF(AND(EXACT(Q52,"Approved"),EXACT(P52,"Recovered actual"),LEN(TRIM(Y52&amp;""))=0),"Check: recovered source missing",IF(AND(LEN(Z52&amp;"")&gt;0,OR(NOT(EXACT(Q52,"Approved")),NOT(OR(EXACT(P52,"Use estimate"),EXACT(P52,"Disclose gap"),EXACT(P52,"Not applicable"),EXACT(P52,"Recovered actual"))),LEN(TRIM(Y52&amp;""))=0,LEN(S52&amp;"")=0,Z52&lt;S52)),"Check: resolution record inconsistent",IF(AND(LEN(Z52&amp;"")=0,OR(LEN(TRIM(V52&amp;""))=0,LEN(W52&amp;"")=0)),"Check: open action or due date missing","Recorded")))))))))))))))))))))))</x:f>
      </x:c>
      <x:c r="AB52" s="17" t="str">
        <x:f>IF(AA52="Recorded",IF(AND(AA52="Recorded",LEN(Z52&amp;"")=0),$B$9-G52,""),"")</x:f>
      </x:c>
      <x:c r="AC52" s="17" t="str">
        <x:f>IF(LEN(AA52&amp;"")=0,"",IF(AA52&lt;&gt;"Recorded","Check: resolve input issue",IF(NOT(EXACT(Q52,"Approved")),"Decision pending",IF(LEN(Z52&amp;"")&gt;0,IF(EXACT(P52,"Use estimate"),"Resolved using estimate",IF(EXACT(P52,"Recovered actual"),"Resolved with actual evidence",IF(EXACT(P52,"Not applicable"),"N.A. decision recorded","Gap disclosure recorded"))),IF(EXACT(P52,"Use estimate"),"Estimate approved; action open",IF(EXACT(P52,"Reject estimate"),"Estimate rejected; gap open",IF(EXACT(P52,"Recover records"),"Recovery action open","Approved decision; action open")))))))</x:f>
      </x:c>
      <x:c r="AD52" s="19" t="str">
        <x:f>IF(AA52="Recorded",IF(AND(AA52="Recorded",EXACT(Q52,"Approved"),EXACT(P52,"Use estimate")),K52,""),"")</x:f>
      </x:c>
    </x:row>
    <x:row r="53" ht="52" customHeight="1">
      <x:c r="A53" s="9"/>
      <x:c r="B53" s="9"/>
      <x:c r="C53" s="9"/>
      <x:c r="D53" s="9"/>
      <x:c r="E53" s="25"/>
      <x:c r="F53" s="25"/>
      <x:c r="G53" s="25"/>
      <x:c r="H53" s="9"/>
      <x:c r="I53" s="9"/>
      <x:c r="J53" s="9"/>
      <x:c r="K53" s="25"/>
      <x:c r="L53" s="9"/>
      <x:c r="M53" s="9"/>
      <x:c r="N53" s="9"/>
      <x:c r="O53" s="9"/>
      <x:c r="P53" s="9"/>
      <x:c r="Q53" s="9"/>
      <x:c r="R53" s="9"/>
      <x:c r="S53" s="25"/>
      <x:c r="T53" s="9"/>
      <x:c r="U53" s="9"/>
      <x:c r="V53" s="9"/>
      <x:c r="W53" s="25"/>
      <x:c r="X53" s="9"/>
      <x:c r="Y53" s="9"/>
      <x:c r="Z53" s="25"/>
      <x:c r="AA53" s="17" t="str">
        <x:f>IF(COUNTA(A53:Z53)=0,"",IF(OR(ISERROR($B$7),ISERROR($B$8),ISERROR($B$9),ISERROR(E53),ISERROR(F53),ISERROR(G53),ISERROR(S53),ISERROR(W53),ISERROR(Z53),ISERROR(K53)),"Check: numeric/date input error",IF(OR(LEN(TRIM(A53&amp;""))=0,NOT(ISTEXT(A53)),NOT(EXACT(A53,TRIM(A53)))),"Check: gap ID missing or untrimmed",IF(OR(ISNUMBER(FIND("*",A53)),ISNUMBER(FIND("?",A53)),ISNUMBER(FIND("~",A53))),"Check: gap ID contains wildcard",IF(COUNTIFS($A$15:$A$74,A53)&gt;1,"Check: duplicate gap ID",IF(OR(LEN(TRIM($B$6&amp;""))=0,NOT(IF(AND(ISNUMBER($B$7),NOT(ISLOGICAL($B$7))),AND($B$7&gt;=1,$B$7&lt;=2958465,MOD($B$7,1)=0),FALSE)),NOT(IF(AND(ISNUMBER($B$8),NOT(ISLOGICAL($B$8))),AND($B$8&gt;=1,$B$8&lt;=2958465,MOD($B$8,1)=0),FALSE)),NOT(IF(AND(ISNUMBER($B$9),NOT(ISLOGICAL($B$9))),AND($B$9&gt;=1,$B$9&lt;=2958465,MOD($B$9,1)=0),FALSE)),$B$7&gt;$B$8),"Check: programme setup",IF(OR(LEN(TRIM(B53&amp;""))=0,LEN(TRIM(C53&amp;""))=0,LEN(TRIM(H53&amp;""))=0,LEN(TRIM(I53&amp;""))=0),"Check: gap or recovery record missing",IF(NOT(OR(EXACT(D53,"Missing record"),EXACT(D53,"Missing value"),EXACT(D53,"Partial coverage"))),"Check: gap type invalid",IF(NOT(OR(EXACT(N53,"Not assessed"),EXACT(N53,"Supported"),EXACT(N53,"Not supported"))),"Check: method review invalid",IF(NOT(OR(EXACT(P53,"Recover records"),EXACT(P53,"Use estimate"),EXACT(P53,"Disclose gap"),EXACT(P53,"Not applicable"),EXACT(P53,"Reject estimate"),EXACT(P53,"Recovered actual"))),"Check: treatment decision invalid",IF(NOT(OR(EXACT(Q53,"Pending"),EXACT(Q53,"Approved"))),"Check: decision state invalid",IF(OR(AND(LEN(E53&amp;"")&gt;0,NOT(IF(AND(ISNUMBER(E53),NOT(ISLOGICAL(E53))),AND(E53&gt;=1,E53&lt;=2958465,MOD(E53,1)=0),FALSE))),AND(LEN(F53&amp;"")&gt;0,NOT(IF(AND(ISNUMBER(F53),NOT(ISLOGICAL(F53))),AND(F53&gt;=1,F53&lt;=2958465,MOD(F53,1)=0),FALSE))),AND(LEN(G53&amp;"")&gt;0,NOT(IF(AND(ISNUMBER(G53),NOT(ISLOGICAL(G53))),AND(G53&gt;=1,G53&lt;=2958465,MOD(G53,1)=0),FALSE))),AND(LEN(S53&amp;"")&gt;0,NOT(IF(AND(ISNUMBER(S53),NOT(ISLOGICAL(S53))),AND(S53&gt;=1,S53&lt;=2958465,MOD(S53,1)=0),FALSE))),AND(LEN(W53&amp;"")&gt;0,NOT(IF(AND(ISNUMBER(W53),NOT(ISLOGICAL(W53))),AND(W53&gt;=1,W53&lt;=2958465,MOD(W53,1)=0),FALSE))),AND(LEN(Z53&amp;"")&gt;0,NOT(IF(AND(ISNUMBER(Z53),NOT(ISLOGICAL(Z53))),AND(Z53&gt;=1,Z53&lt;=2958465,MOD(Z53,1)=0),FALSE)))),"Check: entered date invalid",IF(OR(LEN(E53&amp;"")=0,LEN(F53&amp;"")=0,E53&gt;F53,E53&lt;$B$7,F53&gt;$B$8),"Check: affected period invalid",IF(OR(LEN(G53&amp;"")=0,G53&gt;$B$9),"Check: opened date missing or future",IF(OR(AND(LEN(S53&amp;"")&gt;0,OR(S53&lt;G53,S53&gt;$B$9)),AND(LEN(Z53&amp;"")&gt;0,OR(Z53&lt;G53,Z53&gt;$B$9))),"Check: decision or resolution chronology",IF(AND(LEN(K53&amp;"")&gt;0,NOT(IF(AND(ISNUMBER(K53),NOT(ISLOGICAL(K53))),ABS(K53)&lt;=1000000000000,FALSE))),"Check: candidate value invalid",IF(AND(OR(LEN(K53&amp;"")&gt;0,EXACT(P53,"Use estimate"),EXACT(P53,"Reject estimate")),OR(LEN(TRIM(L53&amp;""))=0,NOT(EXACT(L53,TRIM(L53))),LEN(TRIM(M53&amp;""))=0,LEN(TRIM(O53&amp;""))=0)),"Check: candidate method or unit missing",IF(AND(EXACT(P53,"Use estimate"),OR(LEN(K53&amp;"")=0,LEN(TRIM(J53&amp;""))=0,LEN(TRIM(X53&amp;""))=0)),"Check: estimate value evidence or trigger missing",IF(AND(EXACT(Q53,"Approved"),OR(LEN(TRIM(R53&amp;""))=0,LEN(S53&amp;"")=0,LEN(TRIM(T53&amp;""))=0,LEN(TRIM(U53&amp;""))=0)),"Check: approval record incomplete",IF(AND(EXACT(Q53,"Approved"),EXACT(P53,"Use estimate"),NOT(EXACT(N53,"Supported"))),"Check: estimate method not supported",IF(AND(EXACT(Q53,"Approved"),EXACT(P53,"Recovered actual"),LEN(TRIM(Y53&amp;""))=0),"Check: recovered source missing",IF(AND(LEN(Z53&amp;"")&gt;0,OR(NOT(EXACT(Q53,"Approved")),NOT(OR(EXACT(P53,"Use estimate"),EXACT(P53,"Disclose gap"),EXACT(P53,"Not applicable"),EXACT(P53,"Recovered actual"))),LEN(TRIM(Y53&amp;""))=0,LEN(S53&amp;"")=0,Z53&lt;S53)),"Check: resolution record inconsistent",IF(AND(LEN(Z53&amp;"")=0,OR(LEN(TRIM(V53&amp;""))=0,LEN(W53&amp;"")=0)),"Check: open action or due date missing","Recorded")))))))))))))))))))))))</x:f>
      </x:c>
      <x:c r="AB53" s="17" t="str">
        <x:f>IF(AA53="Recorded",IF(AND(AA53="Recorded",LEN(Z53&amp;"")=0),$B$9-G53,""),"")</x:f>
      </x:c>
      <x:c r="AC53" s="17" t="str">
        <x:f>IF(LEN(AA53&amp;"")=0,"",IF(AA53&lt;&gt;"Recorded","Check: resolve input issue",IF(NOT(EXACT(Q53,"Approved")),"Decision pending",IF(LEN(Z53&amp;"")&gt;0,IF(EXACT(P53,"Use estimate"),"Resolved using estimate",IF(EXACT(P53,"Recovered actual"),"Resolved with actual evidence",IF(EXACT(P53,"Not applicable"),"N.A. decision recorded","Gap disclosure recorded"))),IF(EXACT(P53,"Use estimate"),"Estimate approved; action open",IF(EXACT(P53,"Reject estimate"),"Estimate rejected; gap open",IF(EXACT(P53,"Recover records"),"Recovery action open","Approved decision; action open")))))))</x:f>
      </x:c>
      <x:c r="AD53" s="19" t="str">
        <x:f>IF(AA53="Recorded",IF(AND(AA53="Recorded",EXACT(Q53,"Approved"),EXACT(P53,"Use estimate")),K53,""),"")</x:f>
      </x:c>
    </x:row>
    <x:row r="54" ht="52" customHeight="1">
      <x:c r="A54" s="9"/>
      <x:c r="B54" s="9"/>
      <x:c r="C54" s="9"/>
      <x:c r="D54" s="9"/>
      <x:c r="E54" s="25"/>
      <x:c r="F54" s="25"/>
      <x:c r="G54" s="25"/>
      <x:c r="H54" s="9"/>
      <x:c r="I54" s="9"/>
      <x:c r="J54" s="9"/>
      <x:c r="K54" s="25"/>
      <x:c r="L54" s="9"/>
      <x:c r="M54" s="9"/>
      <x:c r="N54" s="9"/>
      <x:c r="O54" s="9"/>
      <x:c r="P54" s="9"/>
      <x:c r="Q54" s="9"/>
      <x:c r="R54" s="9"/>
      <x:c r="S54" s="25"/>
      <x:c r="T54" s="9"/>
      <x:c r="U54" s="9"/>
      <x:c r="V54" s="9"/>
      <x:c r="W54" s="25"/>
      <x:c r="X54" s="9"/>
      <x:c r="Y54" s="9"/>
      <x:c r="Z54" s="25"/>
      <x:c r="AA54" s="17" t="str">
        <x:f>IF(COUNTA(A54:Z54)=0,"",IF(OR(ISERROR($B$7),ISERROR($B$8),ISERROR($B$9),ISERROR(E54),ISERROR(F54),ISERROR(G54),ISERROR(S54),ISERROR(W54),ISERROR(Z54),ISERROR(K54)),"Check: numeric/date input error",IF(OR(LEN(TRIM(A54&amp;""))=0,NOT(ISTEXT(A54)),NOT(EXACT(A54,TRIM(A54)))),"Check: gap ID missing or untrimmed",IF(OR(ISNUMBER(FIND("*",A54)),ISNUMBER(FIND("?",A54)),ISNUMBER(FIND("~",A54))),"Check: gap ID contains wildcard",IF(COUNTIFS($A$15:$A$74,A54)&gt;1,"Check: duplicate gap ID",IF(OR(LEN(TRIM($B$6&amp;""))=0,NOT(IF(AND(ISNUMBER($B$7),NOT(ISLOGICAL($B$7))),AND($B$7&gt;=1,$B$7&lt;=2958465,MOD($B$7,1)=0),FALSE)),NOT(IF(AND(ISNUMBER($B$8),NOT(ISLOGICAL($B$8))),AND($B$8&gt;=1,$B$8&lt;=2958465,MOD($B$8,1)=0),FALSE)),NOT(IF(AND(ISNUMBER($B$9),NOT(ISLOGICAL($B$9))),AND($B$9&gt;=1,$B$9&lt;=2958465,MOD($B$9,1)=0),FALSE)),$B$7&gt;$B$8),"Check: programme setup",IF(OR(LEN(TRIM(B54&amp;""))=0,LEN(TRIM(C54&amp;""))=0,LEN(TRIM(H54&amp;""))=0,LEN(TRIM(I54&amp;""))=0),"Check: gap or recovery record missing",IF(NOT(OR(EXACT(D54,"Missing record"),EXACT(D54,"Missing value"),EXACT(D54,"Partial coverage"))),"Check: gap type invalid",IF(NOT(OR(EXACT(N54,"Not assessed"),EXACT(N54,"Supported"),EXACT(N54,"Not supported"))),"Check: method review invalid",IF(NOT(OR(EXACT(P54,"Recover records"),EXACT(P54,"Use estimate"),EXACT(P54,"Disclose gap"),EXACT(P54,"Not applicable"),EXACT(P54,"Reject estimate"),EXACT(P54,"Recovered actual"))),"Check: treatment decision invalid",IF(NOT(OR(EXACT(Q54,"Pending"),EXACT(Q54,"Approved"))),"Check: decision state invalid",IF(OR(AND(LEN(E54&amp;"")&gt;0,NOT(IF(AND(ISNUMBER(E54),NOT(ISLOGICAL(E54))),AND(E54&gt;=1,E54&lt;=2958465,MOD(E54,1)=0),FALSE))),AND(LEN(F54&amp;"")&gt;0,NOT(IF(AND(ISNUMBER(F54),NOT(ISLOGICAL(F54))),AND(F54&gt;=1,F54&lt;=2958465,MOD(F54,1)=0),FALSE))),AND(LEN(G54&amp;"")&gt;0,NOT(IF(AND(ISNUMBER(G54),NOT(ISLOGICAL(G54))),AND(G54&gt;=1,G54&lt;=2958465,MOD(G54,1)=0),FALSE))),AND(LEN(S54&amp;"")&gt;0,NOT(IF(AND(ISNUMBER(S54),NOT(ISLOGICAL(S54))),AND(S54&gt;=1,S54&lt;=2958465,MOD(S54,1)=0),FALSE))),AND(LEN(W54&amp;"")&gt;0,NOT(IF(AND(ISNUMBER(W54),NOT(ISLOGICAL(W54))),AND(W54&gt;=1,W54&lt;=2958465,MOD(W54,1)=0),FALSE))),AND(LEN(Z54&amp;"")&gt;0,NOT(IF(AND(ISNUMBER(Z54),NOT(ISLOGICAL(Z54))),AND(Z54&gt;=1,Z54&lt;=2958465,MOD(Z54,1)=0),FALSE)))),"Check: entered date invalid",IF(OR(LEN(E54&amp;"")=0,LEN(F54&amp;"")=0,E54&gt;F54,E54&lt;$B$7,F54&gt;$B$8),"Check: affected period invalid",IF(OR(LEN(G54&amp;"")=0,G54&gt;$B$9),"Check: opened date missing or future",IF(OR(AND(LEN(S54&amp;"")&gt;0,OR(S54&lt;G54,S54&gt;$B$9)),AND(LEN(Z54&amp;"")&gt;0,OR(Z54&lt;G54,Z54&gt;$B$9))),"Check: decision or resolution chronology",IF(AND(LEN(K54&amp;"")&gt;0,NOT(IF(AND(ISNUMBER(K54),NOT(ISLOGICAL(K54))),ABS(K54)&lt;=1000000000000,FALSE))),"Check: candidate value invalid",IF(AND(OR(LEN(K54&amp;"")&gt;0,EXACT(P54,"Use estimate"),EXACT(P54,"Reject estimate")),OR(LEN(TRIM(L54&amp;""))=0,NOT(EXACT(L54,TRIM(L54))),LEN(TRIM(M54&amp;""))=0,LEN(TRIM(O54&amp;""))=0)),"Check: candidate method or unit missing",IF(AND(EXACT(P54,"Use estimate"),OR(LEN(K54&amp;"")=0,LEN(TRIM(J54&amp;""))=0,LEN(TRIM(X54&amp;""))=0)),"Check: estimate value evidence or trigger missing",IF(AND(EXACT(Q54,"Approved"),OR(LEN(TRIM(R54&amp;""))=0,LEN(S54&amp;"")=0,LEN(TRIM(T54&amp;""))=0,LEN(TRIM(U54&amp;""))=0)),"Check: approval record incomplete",IF(AND(EXACT(Q54,"Approved"),EXACT(P54,"Use estimate"),NOT(EXACT(N54,"Supported"))),"Check: estimate method not supported",IF(AND(EXACT(Q54,"Approved"),EXACT(P54,"Recovered actual"),LEN(TRIM(Y54&amp;""))=0),"Check: recovered source missing",IF(AND(LEN(Z54&amp;"")&gt;0,OR(NOT(EXACT(Q54,"Approved")),NOT(OR(EXACT(P54,"Use estimate"),EXACT(P54,"Disclose gap"),EXACT(P54,"Not applicable"),EXACT(P54,"Recovered actual"))),LEN(TRIM(Y54&amp;""))=0,LEN(S54&amp;"")=0,Z54&lt;S54)),"Check: resolution record inconsistent",IF(AND(LEN(Z54&amp;"")=0,OR(LEN(TRIM(V54&amp;""))=0,LEN(W54&amp;"")=0)),"Check: open action or due date missing","Recorded")))))))))))))))))))))))</x:f>
      </x:c>
      <x:c r="AB54" s="17" t="str">
        <x:f>IF(AA54="Recorded",IF(AND(AA54="Recorded",LEN(Z54&amp;"")=0),$B$9-G54,""),"")</x:f>
      </x:c>
      <x:c r="AC54" s="17" t="str">
        <x:f>IF(LEN(AA54&amp;"")=0,"",IF(AA54&lt;&gt;"Recorded","Check: resolve input issue",IF(NOT(EXACT(Q54,"Approved")),"Decision pending",IF(LEN(Z54&amp;"")&gt;0,IF(EXACT(P54,"Use estimate"),"Resolved using estimate",IF(EXACT(P54,"Recovered actual"),"Resolved with actual evidence",IF(EXACT(P54,"Not applicable"),"N.A. decision recorded","Gap disclosure recorded"))),IF(EXACT(P54,"Use estimate"),"Estimate approved; action open",IF(EXACT(P54,"Reject estimate"),"Estimate rejected; gap open",IF(EXACT(P54,"Recover records"),"Recovery action open","Approved decision; action open")))))))</x:f>
      </x:c>
      <x:c r="AD54" s="19" t="str">
        <x:f>IF(AA54="Recorded",IF(AND(AA54="Recorded",EXACT(Q54,"Approved"),EXACT(P54,"Use estimate")),K54,""),"")</x:f>
      </x:c>
    </x:row>
    <x:row r="55" ht="52" customHeight="1">
      <x:c r="A55" s="9"/>
      <x:c r="B55" s="9"/>
      <x:c r="C55" s="9"/>
      <x:c r="D55" s="9"/>
      <x:c r="E55" s="25"/>
      <x:c r="F55" s="25"/>
      <x:c r="G55" s="25"/>
      <x:c r="H55" s="9"/>
      <x:c r="I55" s="9"/>
      <x:c r="J55" s="9"/>
      <x:c r="K55" s="25"/>
      <x:c r="L55" s="9"/>
      <x:c r="M55" s="9"/>
      <x:c r="N55" s="9"/>
      <x:c r="O55" s="9"/>
      <x:c r="P55" s="9"/>
      <x:c r="Q55" s="9"/>
      <x:c r="R55" s="9"/>
      <x:c r="S55" s="25"/>
      <x:c r="T55" s="9"/>
      <x:c r="U55" s="9"/>
      <x:c r="V55" s="9"/>
      <x:c r="W55" s="25"/>
      <x:c r="X55" s="9"/>
      <x:c r="Y55" s="9"/>
      <x:c r="Z55" s="25"/>
      <x:c r="AA55" s="17" t="str">
        <x:f>IF(COUNTA(A55:Z55)=0,"",IF(OR(ISERROR($B$7),ISERROR($B$8),ISERROR($B$9),ISERROR(E55),ISERROR(F55),ISERROR(G55),ISERROR(S55),ISERROR(W55),ISERROR(Z55),ISERROR(K55)),"Check: numeric/date input error",IF(OR(LEN(TRIM(A55&amp;""))=0,NOT(ISTEXT(A55)),NOT(EXACT(A55,TRIM(A55)))),"Check: gap ID missing or untrimmed",IF(OR(ISNUMBER(FIND("*",A55)),ISNUMBER(FIND("?",A55)),ISNUMBER(FIND("~",A55))),"Check: gap ID contains wildcard",IF(COUNTIFS($A$15:$A$74,A55)&gt;1,"Check: duplicate gap ID",IF(OR(LEN(TRIM($B$6&amp;""))=0,NOT(IF(AND(ISNUMBER($B$7),NOT(ISLOGICAL($B$7))),AND($B$7&gt;=1,$B$7&lt;=2958465,MOD($B$7,1)=0),FALSE)),NOT(IF(AND(ISNUMBER($B$8),NOT(ISLOGICAL($B$8))),AND($B$8&gt;=1,$B$8&lt;=2958465,MOD($B$8,1)=0),FALSE)),NOT(IF(AND(ISNUMBER($B$9),NOT(ISLOGICAL($B$9))),AND($B$9&gt;=1,$B$9&lt;=2958465,MOD($B$9,1)=0),FALSE)),$B$7&gt;$B$8),"Check: programme setup",IF(OR(LEN(TRIM(B55&amp;""))=0,LEN(TRIM(C55&amp;""))=0,LEN(TRIM(H55&amp;""))=0,LEN(TRIM(I55&amp;""))=0),"Check: gap or recovery record missing",IF(NOT(OR(EXACT(D55,"Missing record"),EXACT(D55,"Missing value"),EXACT(D55,"Partial coverage"))),"Check: gap type invalid",IF(NOT(OR(EXACT(N55,"Not assessed"),EXACT(N55,"Supported"),EXACT(N55,"Not supported"))),"Check: method review invalid",IF(NOT(OR(EXACT(P55,"Recover records"),EXACT(P55,"Use estimate"),EXACT(P55,"Disclose gap"),EXACT(P55,"Not applicable"),EXACT(P55,"Reject estimate"),EXACT(P55,"Recovered actual"))),"Check: treatment decision invalid",IF(NOT(OR(EXACT(Q55,"Pending"),EXACT(Q55,"Approved"))),"Check: decision state invalid",IF(OR(AND(LEN(E55&amp;"")&gt;0,NOT(IF(AND(ISNUMBER(E55),NOT(ISLOGICAL(E55))),AND(E55&gt;=1,E55&lt;=2958465,MOD(E55,1)=0),FALSE))),AND(LEN(F55&amp;"")&gt;0,NOT(IF(AND(ISNUMBER(F55),NOT(ISLOGICAL(F55))),AND(F55&gt;=1,F55&lt;=2958465,MOD(F55,1)=0),FALSE))),AND(LEN(G55&amp;"")&gt;0,NOT(IF(AND(ISNUMBER(G55),NOT(ISLOGICAL(G55))),AND(G55&gt;=1,G55&lt;=2958465,MOD(G55,1)=0),FALSE))),AND(LEN(S55&amp;"")&gt;0,NOT(IF(AND(ISNUMBER(S55),NOT(ISLOGICAL(S55))),AND(S55&gt;=1,S55&lt;=2958465,MOD(S55,1)=0),FALSE))),AND(LEN(W55&amp;"")&gt;0,NOT(IF(AND(ISNUMBER(W55),NOT(ISLOGICAL(W55))),AND(W55&gt;=1,W55&lt;=2958465,MOD(W55,1)=0),FALSE))),AND(LEN(Z55&amp;"")&gt;0,NOT(IF(AND(ISNUMBER(Z55),NOT(ISLOGICAL(Z55))),AND(Z55&gt;=1,Z55&lt;=2958465,MOD(Z55,1)=0),FALSE)))),"Check: entered date invalid",IF(OR(LEN(E55&amp;"")=0,LEN(F55&amp;"")=0,E55&gt;F55,E55&lt;$B$7,F55&gt;$B$8),"Check: affected period invalid",IF(OR(LEN(G55&amp;"")=0,G55&gt;$B$9),"Check: opened date missing or future",IF(OR(AND(LEN(S55&amp;"")&gt;0,OR(S55&lt;G55,S55&gt;$B$9)),AND(LEN(Z55&amp;"")&gt;0,OR(Z55&lt;G55,Z55&gt;$B$9))),"Check: decision or resolution chronology",IF(AND(LEN(K55&amp;"")&gt;0,NOT(IF(AND(ISNUMBER(K55),NOT(ISLOGICAL(K55))),ABS(K55)&lt;=1000000000000,FALSE))),"Check: candidate value invalid",IF(AND(OR(LEN(K55&amp;"")&gt;0,EXACT(P55,"Use estimate"),EXACT(P55,"Reject estimate")),OR(LEN(TRIM(L55&amp;""))=0,NOT(EXACT(L55,TRIM(L55))),LEN(TRIM(M55&amp;""))=0,LEN(TRIM(O55&amp;""))=0)),"Check: candidate method or unit missing",IF(AND(EXACT(P55,"Use estimate"),OR(LEN(K55&amp;"")=0,LEN(TRIM(J55&amp;""))=0,LEN(TRIM(X55&amp;""))=0)),"Check: estimate value evidence or trigger missing",IF(AND(EXACT(Q55,"Approved"),OR(LEN(TRIM(R55&amp;""))=0,LEN(S55&amp;"")=0,LEN(TRIM(T55&amp;""))=0,LEN(TRIM(U55&amp;""))=0)),"Check: approval record incomplete",IF(AND(EXACT(Q55,"Approved"),EXACT(P55,"Use estimate"),NOT(EXACT(N55,"Supported"))),"Check: estimate method not supported",IF(AND(EXACT(Q55,"Approved"),EXACT(P55,"Recovered actual"),LEN(TRIM(Y55&amp;""))=0),"Check: recovered source missing",IF(AND(LEN(Z55&amp;"")&gt;0,OR(NOT(EXACT(Q55,"Approved")),NOT(OR(EXACT(P55,"Use estimate"),EXACT(P55,"Disclose gap"),EXACT(P55,"Not applicable"),EXACT(P55,"Recovered actual"))),LEN(TRIM(Y55&amp;""))=0,LEN(S55&amp;"")=0,Z55&lt;S55)),"Check: resolution record inconsistent",IF(AND(LEN(Z55&amp;"")=0,OR(LEN(TRIM(V55&amp;""))=0,LEN(W55&amp;"")=0)),"Check: open action or due date missing","Recorded")))))))))))))))))))))))</x:f>
      </x:c>
      <x:c r="AB55" s="17" t="str">
        <x:f>IF(AA55="Recorded",IF(AND(AA55="Recorded",LEN(Z55&amp;"")=0),$B$9-G55,""),"")</x:f>
      </x:c>
      <x:c r="AC55" s="17" t="str">
        <x:f>IF(LEN(AA55&amp;"")=0,"",IF(AA55&lt;&gt;"Recorded","Check: resolve input issue",IF(NOT(EXACT(Q55,"Approved")),"Decision pending",IF(LEN(Z55&amp;"")&gt;0,IF(EXACT(P55,"Use estimate"),"Resolved using estimate",IF(EXACT(P55,"Recovered actual"),"Resolved with actual evidence",IF(EXACT(P55,"Not applicable"),"N.A. decision recorded","Gap disclosure recorded"))),IF(EXACT(P55,"Use estimate"),"Estimate approved; action open",IF(EXACT(P55,"Reject estimate"),"Estimate rejected; gap open",IF(EXACT(P55,"Recover records"),"Recovery action open","Approved decision; action open")))))))</x:f>
      </x:c>
      <x:c r="AD55" s="19" t="str">
        <x:f>IF(AA55="Recorded",IF(AND(AA55="Recorded",EXACT(Q55,"Approved"),EXACT(P55,"Use estimate")),K55,""),"")</x:f>
      </x:c>
    </x:row>
    <x:row r="56" ht="52" customHeight="1">
      <x:c r="A56" s="9"/>
      <x:c r="B56" s="9"/>
      <x:c r="C56" s="9"/>
      <x:c r="D56" s="9"/>
      <x:c r="E56" s="25"/>
      <x:c r="F56" s="25"/>
      <x:c r="G56" s="25"/>
      <x:c r="H56" s="9"/>
      <x:c r="I56" s="9"/>
      <x:c r="J56" s="9"/>
      <x:c r="K56" s="25"/>
      <x:c r="L56" s="9"/>
      <x:c r="M56" s="9"/>
      <x:c r="N56" s="9"/>
      <x:c r="O56" s="9"/>
      <x:c r="P56" s="9"/>
      <x:c r="Q56" s="9"/>
      <x:c r="R56" s="9"/>
      <x:c r="S56" s="25"/>
      <x:c r="T56" s="9"/>
      <x:c r="U56" s="9"/>
      <x:c r="V56" s="9"/>
      <x:c r="W56" s="25"/>
      <x:c r="X56" s="9"/>
      <x:c r="Y56" s="9"/>
      <x:c r="Z56" s="25"/>
      <x:c r="AA56" s="17" t="str">
        <x:f>IF(COUNTA(A56:Z56)=0,"",IF(OR(ISERROR($B$7),ISERROR($B$8),ISERROR($B$9),ISERROR(E56),ISERROR(F56),ISERROR(G56),ISERROR(S56),ISERROR(W56),ISERROR(Z56),ISERROR(K56)),"Check: numeric/date input error",IF(OR(LEN(TRIM(A56&amp;""))=0,NOT(ISTEXT(A56)),NOT(EXACT(A56,TRIM(A56)))),"Check: gap ID missing or untrimmed",IF(OR(ISNUMBER(FIND("*",A56)),ISNUMBER(FIND("?",A56)),ISNUMBER(FIND("~",A56))),"Check: gap ID contains wildcard",IF(COUNTIFS($A$15:$A$74,A56)&gt;1,"Check: duplicate gap ID",IF(OR(LEN(TRIM($B$6&amp;""))=0,NOT(IF(AND(ISNUMBER($B$7),NOT(ISLOGICAL($B$7))),AND($B$7&gt;=1,$B$7&lt;=2958465,MOD($B$7,1)=0),FALSE)),NOT(IF(AND(ISNUMBER($B$8),NOT(ISLOGICAL($B$8))),AND($B$8&gt;=1,$B$8&lt;=2958465,MOD($B$8,1)=0),FALSE)),NOT(IF(AND(ISNUMBER($B$9),NOT(ISLOGICAL($B$9))),AND($B$9&gt;=1,$B$9&lt;=2958465,MOD($B$9,1)=0),FALSE)),$B$7&gt;$B$8),"Check: programme setup",IF(OR(LEN(TRIM(B56&amp;""))=0,LEN(TRIM(C56&amp;""))=0,LEN(TRIM(H56&amp;""))=0,LEN(TRIM(I56&amp;""))=0),"Check: gap or recovery record missing",IF(NOT(OR(EXACT(D56,"Missing record"),EXACT(D56,"Missing value"),EXACT(D56,"Partial coverage"))),"Check: gap type invalid",IF(NOT(OR(EXACT(N56,"Not assessed"),EXACT(N56,"Supported"),EXACT(N56,"Not supported"))),"Check: method review invalid",IF(NOT(OR(EXACT(P56,"Recover records"),EXACT(P56,"Use estimate"),EXACT(P56,"Disclose gap"),EXACT(P56,"Not applicable"),EXACT(P56,"Reject estimate"),EXACT(P56,"Recovered actual"))),"Check: treatment decision invalid",IF(NOT(OR(EXACT(Q56,"Pending"),EXACT(Q56,"Approved"))),"Check: decision state invalid",IF(OR(AND(LEN(E56&amp;"")&gt;0,NOT(IF(AND(ISNUMBER(E56),NOT(ISLOGICAL(E56))),AND(E56&gt;=1,E56&lt;=2958465,MOD(E56,1)=0),FALSE))),AND(LEN(F56&amp;"")&gt;0,NOT(IF(AND(ISNUMBER(F56),NOT(ISLOGICAL(F56))),AND(F56&gt;=1,F56&lt;=2958465,MOD(F56,1)=0),FALSE))),AND(LEN(G56&amp;"")&gt;0,NOT(IF(AND(ISNUMBER(G56),NOT(ISLOGICAL(G56))),AND(G56&gt;=1,G56&lt;=2958465,MOD(G56,1)=0),FALSE))),AND(LEN(S56&amp;"")&gt;0,NOT(IF(AND(ISNUMBER(S56),NOT(ISLOGICAL(S56))),AND(S56&gt;=1,S56&lt;=2958465,MOD(S56,1)=0),FALSE))),AND(LEN(W56&amp;"")&gt;0,NOT(IF(AND(ISNUMBER(W56),NOT(ISLOGICAL(W56))),AND(W56&gt;=1,W56&lt;=2958465,MOD(W56,1)=0),FALSE))),AND(LEN(Z56&amp;"")&gt;0,NOT(IF(AND(ISNUMBER(Z56),NOT(ISLOGICAL(Z56))),AND(Z56&gt;=1,Z56&lt;=2958465,MOD(Z56,1)=0),FALSE)))),"Check: entered date invalid",IF(OR(LEN(E56&amp;"")=0,LEN(F56&amp;"")=0,E56&gt;F56,E56&lt;$B$7,F56&gt;$B$8),"Check: affected period invalid",IF(OR(LEN(G56&amp;"")=0,G56&gt;$B$9),"Check: opened date missing or future",IF(OR(AND(LEN(S56&amp;"")&gt;0,OR(S56&lt;G56,S56&gt;$B$9)),AND(LEN(Z56&amp;"")&gt;0,OR(Z56&lt;G56,Z56&gt;$B$9))),"Check: decision or resolution chronology",IF(AND(LEN(K56&amp;"")&gt;0,NOT(IF(AND(ISNUMBER(K56),NOT(ISLOGICAL(K56))),ABS(K56)&lt;=1000000000000,FALSE))),"Check: candidate value invalid",IF(AND(OR(LEN(K56&amp;"")&gt;0,EXACT(P56,"Use estimate"),EXACT(P56,"Reject estimate")),OR(LEN(TRIM(L56&amp;""))=0,NOT(EXACT(L56,TRIM(L56))),LEN(TRIM(M56&amp;""))=0,LEN(TRIM(O56&amp;""))=0)),"Check: candidate method or unit missing",IF(AND(EXACT(P56,"Use estimate"),OR(LEN(K56&amp;"")=0,LEN(TRIM(J56&amp;""))=0,LEN(TRIM(X56&amp;""))=0)),"Check: estimate value evidence or trigger missing",IF(AND(EXACT(Q56,"Approved"),OR(LEN(TRIM(R56&amp;""))=0,LEN(S56&amp;"")=0,LEN(TRIM(T56&amp;""))=0,LEN(TRIM(U56&amp;""))=0)),"Check: approval record incomplete",IF(AND(EXACT(Q56,"Approved"),EXACT(P56,"Use estimate"),NOT(EXACT(N56,"Supported"))),"Check: estimate method not supported",IF(AND(EXACT(Q56,"Approved"),EXACT(P56,"Recovered actual"),LEN(TRIM(Y56&amp;""))=0),"Check: recovered source missing",IF(AND(LEN(Z56&amp;"")&gt;0,OR(NOT(EXACT(Q56,"Approved")),NOT(OR(EXACT(P56,"Use estimate"),EXACT(P56,"Disclose gap"),EXACT(P56,"Not applicable"),EXACT(P56,"Recovered actual"))),LEN(TRIM(Y56&amp;""))=0,LEN(S56&amp;"")=0,Z56&lt;S56)),"Check: resolution record inconsistent",IF(AND(LEN(Z56&amp;"")=0,OR(LEN(TRIM(V56&amp;""))=0,LEN(W56&amp;"")=0)),"Check: open action or due date missing","Recorded")))))))))))))))))))))))</x:f>
      </x:c>
      <x:c r="AB56" s="17" t="str">
        <x:f>IF(AA56="Recorded",IF(AND(AA56="Recorded",LEN(Z56&amp;"")=0),$B$9-G56,""),"")</x:f>
      </x:c>
      <x:c r="AC56" s="17" t="str">
        <x:f>IF(LEN(AA56&amp;"")=0,"",IF(AA56&lt;&gt;"Recorded","Check: resolve input issue",IF(NOT(EXACT(Q56,"Approved")),"Decision pending",IF(LEN(Z56&amp;"")&gt;0,IF(EXACT(P56,"Use estimate"),"Resolved using estimate",IF(EXACT(P56,"Recovered actual"),"Resolved with actual evidence",IF(EXACT(P56,"Not applicable"),"N.A. decision recorded","Gap disclosure recorded"))),IF(EXACT(P56,"Use estimate"),"Estimate approved; action open",IF(EXACT(P56,"Reject estimate"),"Estimate rejected; gap open",IF(EXACT(P56,"Recover records"),"Recovery action open","Approved decision; action open")))))))</x:f>
      </x:c>
      <x:c r="AD56" s="19" t="str">
        <x:f>IF(AA56="Recorded",IF(AND(AA56="Recorded",EXACT(Q56,"Approved"),EXACT(P56,"Use estimate")),K56,""),"")</x:f>
      </x:c>
    </x:row>
    <x:row r="57" ht="52" customHeight="1">
      <x:c r="A57" s="9"/>
      <x:c r="B57" s="9"/>
      <x:c r="C57" s="9"/>
      <x:c r="D57" s="9"/>
      <x:c r="E57" s="25"/>
      <x:c r="F57" s="25"/>
      <x:c r="G57" s="25"/>
      <x:c r="H57" s="9"/>
      <x:c r="I57" s="9"/>
      <x:c r="J57" s="9"/>
      <x:c r="K57" s="25"/>
      <x:c r="L57" s="9"/>
      <x:c r="M57" s="9"/>
      <x:c r="N57" s="9"/>
      <x:c r="O57" s="9"/>
      <x:c r="P57" s="9"/>
      <x:c r="Q57" s="9"/>
      <x:c r="R57" s="9"/>
      <x:c r="S57" s="25"/>
      <x:c r="T57" s="9"/>
      <x:c r="U57" s="9"/>
      <x:c r="V57" s="9"/>
      <x:c r="W57" s="25"/>
      <x:c r="X57" s="9"/>
      <x:c r="Y57" s="9"/>
      <x:c r="Z57" s="25"/>
      <x:c r="AA57" s="17" t="str">
        <x:f>IF(COUNTA(A57:Z57)=0,"",IF(OR(ISERROR($B$7),ISERROR($B$8),ISERROR($B$9),ISERROR(E57),ISERROR(F57),ISERROR(G57),ISERROR(S57),ISERROR(W57),ISERROR(Z57),ISERROR(K57)),"Check: numeric/date input error",IF(OR(LEN(TRIM(A57&amp;""))=0,NOT(ISTEXT(A57)),NOT(EXACT(A57,TRIM(A57)))),"Check: gap ID missing or untrimmed",IF(OR(ISNUMBER(FIND("*",A57)),ISNUMBER(FIND("?",A57)),ISNUMBER(FIND("~",A57))),"Check: gap ID contains wildcard",IF(COUNTIFS($A$15:$A$74,A57)&gt;1,"Check: duplicate gap ID",IF(OR(LEN(TRIM($B$6&amp;""))=0,NOT(IF(AND(ISNUMBER($B$7),NOT(ISLOGICAL($B$7))),AND($B$7&gt;=1,$B$7&lt;=2958465,MOD($B$7,1)=0),FALSE)),NOT(IF(AND(ISNUMBER($B$8),NOT(ISLOGICAL($B$8))),AND($B$8&gt;=1,$B$8&lt;=2958465,MOD($B$8,1)=0),FALSE)),NOT(IF(AND(ISNUMBER($B$9),NOT(ISLOGICAL($B$9))),AND($B$9&gt;=1,$B$9&lt;=2958465,MOD($B$9,1)=0),FALSE)),$B$7&gt;$B$8),"Check: programme setup",IF(OR(LEN(TRIM(B57&amp;""))=0,LEN(TRIM(C57&amp;""))=0,LEN(TRIM(H57&amp;""))=0,LEN(TRIM(I57&amp;""))=0),"Check: gap or recovery record missing",IF(NOT(OR(EXACT(D57,"Missing record"),EXACT(D57,"Missing value"),EXACT(D57,"Partial coverage"))),"Check: gap type invalid",IF(NOT(OR(EXACT(N57,"Not assessed"),EXACT(N57,"Supported"),EXACT(N57,"Not supported"))),"Check: method review invalid",IF(NOT(OR(EXACT(P57,"Recover records"),EXACT(P57,"Use estimate"),EXACT(P57,"Disclose gap"),EXACT(P57,"Not applicable"),EXACT(P57,"Reject estimate"),EXACT(P57,"Recovered actual"))),"Check: treatment decision invalid",IF(NOT(OR(EXACT(Q57,"Pending"),EXACT(Q57,"Approved"))),"Check: decision state invalid",IF(OR(AND(LEN(E57&amp;"")&gt;0,NOT(IF(AND(ISNUMBER(E57),NOT(ISLOGICAL(E57))),AND(E57&gt;=1,E57&lt;=2958465,MOD(E57,1)=0),FALSE))),AND(LEN(F57&amp;"")&gt;0,NOT(IF(AND(ISNUMBER(F57),NOT(ISLOGICAL(F57))),AND(F57&gt;=1,F57&lt;=2958465,MOD(F57,1)=0),FALSE))),AND(LEN(G57&amp;"")&gt;0,NOT(IF(AND(ISNUMBER(G57),NOT(ISLOGICAL(G57))),AND(G57&gt;=1,G57&lt;=2958465,MOD(G57,1)=0),FALSE))),AND(LEN(S57&amp;"")&gt;0,NOT(IF(AND(ISNUMBER(S57),NOT(ISLOGICAL(S57))),AND(S57&gt;=1,S57&lt;=2958465,MOD(S57,1)=0),FALSE))),AND(LEN(W57&amp;"")&gt;0,NOT(IF(AND(ISNUMBER(W57),NOT(ISLOGICAL(W57))),AND(W57&gt;=1,W57&lt;=2958465,MOD(W57,1)=0),FALSE))),AND(LEN(Z57&amp;"")&gt;0,NOT(IF(AND(ISNUMBER(Z57),NOT(ISLOGICAL(Z57))),AND(Z57&gt;=1,Z57&lt;=2958465,MOD(Z57,1)=0),FALSE)))),"Check: entered date invalid",IF(OR(LEN(E57&amp;"")=0,LEN(F57&amp;"")=0,E57&gt;F57,E57&lt;$B$7,F57&gt;$B$8),"Check: affected period invalid",IF(OR(LEN(G57&amp;"")=0,G57&gt;$B$9),"Check: opened date missing or future",IF(OR(AND(LEN(S57&amp;"")&gt;0,OR(S57&lt;G57,S57&gt;$B$9)),AND(LEN(Z57&amp;"")&gt;0,OR(Z57&lt;G57,Z57&gt;$B$9))),"Check: decision or resolution chronology",IF(AND(LEN(K57&amp;"")&gt;0,NOT(IF(AND(ISNUMBER(K57),NOT(ISLOGICAL(K57))),ABS(K57)&lt;=1000000000000,FALSE))),"Check: candidate value invalid",IF(AND(OR(LEN(K57&amp;"")&gt;0,EXACT(P57,"Use estimate"),EXACT(P57,"Reject estimate")),OR(LEN(TRIM(L57&amp;""))=0,NOT(EXACT(L57,TRIM(L57))),LEN(TRIM(M57&amp;""))=0,LEN(TRIM(O57&amp;""))=0)),"Check: candidate method or unit missing",IF(AND(EXACT(P57,"Use estimate"),OR(LEN(K57&amp;"")=0,LEN(TRIM(J57&amp;""))=0,LEN(TRIM(X57&amp;""))=0)),"Check: estimate value evidence or trigger missing",IF(AND(EXACT(Q57,"Approved"),OR(LEN(TRIM(R57&amp;""))=0,LEN(S57&amp;"")=0,LEN(TRIM(T57&amp;""))=0,LEN(TRIM(U57&amp;""))=0)),"Check: approval record incomplete",IF(AND(EXACT(Q57,"Approved"),EXACT(P57,"Use estimate"),NOT(EXACT(N57,"Supported"))),"Check: estimate method not supported",IF(AND(EXACT(Q57,"Approved"),EXACT(P57,"Recovered actual"),LEN(TRIM(Y57&amp;""))=0),"Check: recovered source missing",IF(AND(LEN(Z57&amp;"")&gt;0,OR(NOT(EXACT(Q57,"Approved")),NOT(OR(EXACT(P57,"Use estimate"),EXACT(P57,"Disclose gap"),EXACT(P57,"Not applicable"),EXACT(P57,"Recovered actual"))),LEN(TRIM(Y57&amp;""))=0,LEN(S57&amp;"")=0,Z57&lt;S57)),"Check: resolution record inconsistent",IF(AND(LEN(Z57&amp;"")=0,OR(LEN(TRIM(V57&amp;""))=0,LEN(W57&amp;"")=0)),"Check: open action or due date missing","Recorded")))))))))))))))))))))))</x:f>
      </x:c>
      <x:c r="AB57" s="17" t="str">
        <x:f>IF(AA57="Recorded",IF(AND(AA57="Recorded",LEN(Z57&amp;"")=0),$B$9-G57,""),"")</x:f>
      </x:c>
      <x:c r="AC57" s="17" t="str">
        <x:f>IF(LEN(AA57&amp;"")=0,"",IF(AA57&lt;&gt;"Recorded","Check: resolve input issue",IF(NOT(EXACT(Q57,"Approved")),"Decision pending",IF(LEN(Z57&amp;"")&gt;0,IF(EXACT(P57,"Use estimate"),"Resolved using estimate",IF(EXACT(P57,"Recovered actual"),"Resolved with actual evidence",IF(EXACT(P57,"Not applicable"),"N.A. decision recorded","Gap disclosure recorded"))),IF(EXACT(P57,"Use estimate"),"Estimate approved; action open",IF(EXACT(P57,"Reject estimate"),"Estimate rejected; gap open",IF(EXACT(P57,"Recover records"),"Recovery action open","Approved decision; action open")))))))</x:f>
      </x:c>
      <x:c r="AD57" s="19" t="str">
        <x:f>IF(AA57="Recorded",IF(AND(AA57="Recorded",EXACT(Q57,"Approved"),EXACT(P57,"Use estimate")),K57,""),"")</x:f>
      </x:c>
    </x:row>
    <x:row r="58" ht="52" customHeight="1">
      <x:c r="A58" s="9"/>
      <x:c r="B58" s="9"/>
      <x:c r="C58" s="9"/>
      <x:c r="D58" s="9"/>
      <x:c r="E58" s="25"/>
      <x:c r="F58" s="25"/>
      <x:c r="G58" s="25"/>
      <x:c r="H58" s="9"/>
      <x:c r="I58" s="9"/>
      <x:c r="J58" s="9"/>
      <x:c r="K58" s="25"/>
      <x:c r="L58" s="9"/>
      <x:c r="M58" s="9"/>
      <x:c r="N58" s="9"/>
      <x:c r="O58" s="9"/>
      <x:c r="P58" s="9"/>
      <x:c r="Q58" s="9"/>
      <x:c r="R58" s="9"/>
      <x:c r="S58" s="25"/>
      <x:c r="T58" s="9"/>
      <x:c r="U58" s="9"/>
      <x:c r="V58" s="9"/>
      <x:c r="W58" s="25"/>
      <x:c r="X58" s="9"/>
      <x:c r="Y58" s="9"/>
      <x:c r="Z58" s="25"/>
      <x:c r="AA58" s="17" t="str">
        <x:f>IF(COUNTA(A58:Z58)=0,"",IF(OR(ISERROR($B$7),ISERROR($B$8),ISERROR($B$9),ISERROR(E58),ISERROR(F58),ISERROR(G58),ISERROR(S58),ISERROR(W58),ISERROR(Z58),ISERROR(K58)),"Check: numeric/date input error",IF(OR(LEN(TRIM(A58&amp;""))=0,NOT(ISTEXT(A58)),NOT(EXACT(A58,TRIM(A58)))),"Check: gap ID missing or untrimmed",IF(OR(ISNUMBER(FIND("*",A58)),ISNUMBER(FIND("?",A58)),ISNUMBER(FIND("~",A58))),"Check: gap ID contains wildcard",IF(COUNTIFS($A$15:$A$74,A58)&gt;1,"Check: duplicate gap ID",IF(OR(LEN(TRIM($B$6&amp;""))=0,NOT(IF(AND(ISNUMBER($B$7),NOT(ISLOGICAL($B$7))),AND($B$7&gt;=1,$B$7&lt;=2958465,MOD($B$7,1)=0),FALSE)),NOT(IF(AND(ISNUMBER($B$8),NOT(ISLOGICAL($B$8))),AND($B$8&gt;=1,$B$8&lt;=2958465,MOD($B$8,1)=0),FALSE)),NOT(IF(AND(ISNUMBER($B$9),NOT(ISLOGICAL($B$9))),AND($B$9&gt;=1,$B$9&lt;=2958465,MOD($B$9,1)=0),FALSE)),$B$7&gt;$B$8),"Check: programme setup",IF(OR(LEN(TRIM(B58&amp;""))=0,LEN(TRIM(C58&amp;""))=0,LEN(TRIM(H58&amp;""))=0,LEN(TRIM(I58&amp;""))=0),"Check: gap or recovery record missing",IF(NOT(OR(EXACT(D58,"Missing record"),EXACT(D58,"Missing value"),EXACT(D58,"Partial coverage"))),"Check: gap type invalid",IF(NOT(OR(EXACT(N58,"Not assessed"),EXACT(N58,"Supported"),EXACT(N58,"Not supported"))),"Check: method review invalid",IF(NOT(OR(EXACT(P58,"Recover records"),EXACT(P58,"Use estimate"),EXACT(P58,"Disclose gap"),EXACT(P58,"Not applicable"),EXACT(P58,"Reject estimate"),EXACT(P58,"Recovered actual"))),"Check: treatment decision invalid",IF(NOT(OR(EXACT(Q58,"Pending"),EXACT(Q58,"Approved"))),"Check: decision state invalid",IF(OR(AND(LEN(E58&amp;"")&gt;0,NOT(IF(AND(ISNUMBER(E58),NOT(ISLOGICAL(E58))),AND(E58&gt;=1,E58&lt;=2958465,MOD(E58,1)=0),FALSE))),AND(LEN(F58&amp;"")&gt;0,NOT(IF(AND(ISNUMBER(F58),NOT(ISLOGICAL(F58))),AND(F58&gt;=1,F58&lt;=2958465,MOD(F58,1)=0),FALSE))),AND(LEN(G58&amp;"")&gt;0,NOT(IF(AND(ISNUMBER(G58),NOT(ISLOGICAL(G58))),AND(G58&gt;=1,G58&lt;=2958465,MOD(G58,1)=0),FALSE))),AND(LEN(S58&amp;"")&gt;0,NOT(IF(AND(ISNUMBER(S58),NOT(ISLOGICAL(S58))),AND(S58&gt;=1,S58&lt;=2958465,MOD(S58,1)=0),FALSE))),AND(LEN(W58&amp;"")&gt;0,NOT(IF(AND(ISNUMBER(W58),NOT(ISLOGICAL(W58))),AND(W58&gt;=1,W58&lt;=2958465,MOD(W58,1)=0),FALSE))),AND(LEN(Z58&amp;"")&gt;0,NOT(IF(AND(ISNUMBER(Z58),NOT(ISLOGICAL(Z58))),AND(Z58&gt;=1,Z58&lt;=2958465,MOD(Z58,1)=0),FALSE)))),"Check: entered date invalid",IF(OR(LEN(E58&amp;"")=0,LEN(F58&amp;"")=0,E58&gt;F58,E58&lt;$B$7,F58&gt;$B$8),"Check: affected period invalid",IF(OR(LEN(G58&amp;"")=0,G58&gt;$B$9),"Check: opened date missing or future",IF(OR(AND(LEN(S58&amp;"")&gt;0,OR(S58&lt;G58,S58&gt;$B$9)),AND(LEN(Z58&amp;"")&gt;0,OR(Z58&lt;G58,Z58&gt;$B$9))),"Check: decision or resolution chronology",IF(AND(LEN(K58&amp;"")&gt;0,NOT(IF(AND(ISNUMBER(K58),NOT(ISLOGICAL(K58))),ABS(K58)&lt;=1000000000000,FALSE))),"Check: candidate value invalid",IF(AND(OR(LEN(K58&amp;"")&gt;0,EXACT(P58,"Use estimate"),EXACT(P58,"Reject estimate")),OR(LEN(TRIM(L58&amp;""))=0,NOT(EXACT(L58,TRIM(L58))),LEN(TRIM(M58&amp;""))=0,LEN(TRIM(O58&amp;""))=0)),"Check: candidate method or unit missing",IF(AND(EXACT(P58,"Use estimate"),OR(LEN(K58&amp;"")=0,LEN(TRIM(J58&amp;""))=0,LEN(TRIM(X58&amp;""))=0)),"Check: estimate value evidence or trigger missing",IF(AND(EXACT(Q58,"Approved"),OR(LEN(TRIM(R58&amp;""))=0,LEN(S58&amp;"")=0,LEN(TRIM(T58&amp;""))=0,LEN(TRIM(U58&amp;""))=0)),"Check: approval record incomplete",IF(AND(EXACT(Q58,"Approved"),EXACT(P58,"Use estimate"),NOT(EXACT(N58,"Supported"))),"Check: estimate method not supported",IF(AND(EXACT(Q58,"Approved"),EXACT(P58,"Recovered actual"),LEN(TRIM(Y58&amp;""))=0),"Check: recovered source missing",IF(AND(LEN(Z58&amp;"")&gt;0,OR(NOT(EXACT(Q58,"Approved")),NOT(OR(EXACT(P58,"Use estimate"),EXACT(P58,"Disclose gap"),EXACT(P58,"Not applicable"),EXACT(P58,"Recovered actual"))),LEN(TRIM(Y58&amp;""))=0,LEN(S58&amp;"")=0,Z58&lt;S58)),"Check: resolution record inconsistent",IF(AND(LEN(Z58&amp;"")=0,OR(LEN(TRIM(V58&amp;""))=0,LEN(W58&amp;"")=0)),"Check: open action or due date missing","Recorded")))))))))))))))))))))))</x:f>
      </x:c>
      <x:c r="AB58" s="17" t="str">
        <x:f>IF(AA58="Recorded",IF(AND(AA58="Recorded",LEN(Z58&amp;"")=0),$B$9-G58,""),"")</x:f>
      </x:c>
      <x:c r="AC58" s="17" t="str">
        <x:f>IF(LEN(AA58&amp;"")=0,"",IF(AA58&lt;&gt;"Recorded","Check: resolve input issue",IF(NOT(EXACT(Q58,"Approved")),"Decision pending",IF(LEN(Z58&amp;"")&gt;0,IF(EXACT(P58,"Use estimate"),"Resolved using estimate",IF(EXACT(P58,"Recovered actual"),"Resolved with actual evidence",IF(EXACT(P58,"Not applicable"),"N.A. decision recorded","Gap disclosure recorded"))),IF(EXACT(P58,"Use estimate"),"Estimate approved; action open",IF(EXACT(P58,"Reject estimate"),"Estimate rejected; gap open",IF(EXACT(P58,"Recover records"),"Recovery action open","Approved decision; action open")))))))</x:f>
      </x:c>
      <x:c r="AD58" s="19" t="str">
        <x:f>IF(AA58="Recorded",IF(AND(AA58="Recorded",EXACT(Q58,"Approved"),EXACT(P58,"Use estimate")),K58,""),"")</x:f>
      </x:c>
    </x:row>
    <x:row r="59" ht="52" customHeight="1">
      <x:c r="A59" s="9"/>
      <x:c r="B59" s="9"/>
      <x:c r="C59" s="9"/>
      <x:c r="D59" s="9"/>
      <x:c r="E59" s="25"/>
      <x:c r="F59" s="25"/>
      <x:c r="G59" s="25"/>
      <x:c r="H59" s="9"/>
      <x:c r="I59" s="9"/>
      <x:c r="J59" s="9"/>
      <x:c r="K59" s="25"/>
      <x:c r="L59" s="9"/>
      <x:c r="M59" s="9"/>
      <x:c r="N59" s="9"/>
      <x:c r="O59" s="9"/>
      <x:c r="P59" s="9"/>
      <x:c r="Q59" s="9"/>
      <x:c r="R59" s="9"/>
      <x:c r="S59" s="25"/>
      <x:c r="T59" s="9"/>
      <x:c r="U59" s="9"/>
      <x:c r="V59" s="9"/>
      <x:c r="W59" s="25"/>
      <x:c r="X59" s="9"/>
      <x:c r="Y59" s="9"/>
      <x:c r="Z59" s="25"/>
      <x:c r="AA59" s="17" t="str">
        <x:f>IF(COUNTA(A59:Z59)=0,"",IF(OR(ISERROR($B$7),ISERROR($B$8),ISERROR($B$9),ISERROR(E59),ISERROR(F59),ISERROR(G59),ISERROR(S59),ISERROR(W59),ISERROR(Z59),ISERROR(K59)),"Check: numeric/date input error",IF(OR(LEN(TRIM(A59&amp;""))=0,NOT(ISTEXT(A59)),NOT(EXACT(A59,TRIM(A59)))),"Check: gap ID missing or untrimmed",IF(OR(ISNUMBER(FIND("*",A59)),ISNUMBER(FIND("?",A59)),ISNUMBER(FIND("~",A59))),"Check: gap ID contains wildcard",IF(COUNTIFS($A$15:$A$74,A59)&gt;1,"Check: duplicate gap ID",IF(OR(LEN(TRIM($B$6&amp;""))=0,NOT(IF(AND(ISNUMBER($B$7),NOT(ISLOGICAL($B$7))),AND($B$7&gt;=1,$B$7&lt;=2958465,MOD($B$7,1)=0),FALSE)),NOT(IF(AND(ISNUMBER($B$8),NOT(ISLOGICAL($B$8))),AND($B$8&gt;=1,$B$8&lt;=2958465,MOD($B$8,1)=0),FALSE)),NOT(IF(AND(ISNUMBER($B$9),NOT(ISLOGICAL($B$9))),AND($B$9&gt;=1,$B$9&lt;=2958465,MOD($B$9,1)=0),FALSE)),$B$7&gt;$B$8),"Check: programme setup",IF(OR(LEN(TRIM(B59&amp;""))=0,LEN(TRIM(C59&amp;""))=0,LEN(TRIM(H59&amp;""))=0,LEN(TRIM(I59&amp;""))=0),"Check: gap or recovery record missing",IF(NOT(OR(EXACT(D59,"Missing record"),EXACT(D59,"Missing value"),EXACT(D59,"Partial coverage"))),"Check: gap type invalid",IF(NOT(OR(EXACT(N59,"Not assessed"),EXACT(N59,"Supported"),EXACT(N59,"Not supported"))),"Check: method review invalid",IF(NOT(OR(EXACT(P59,"Recover records"),EXACT(P59,"Use estimate"),EXACT(P59,"Disclose gap"),EXACT(P59,"Not applicable"),EXACT(P59,"Reject estimate"),EXACT(P59,"Recovered actual"))),"Check: treatment decision invalid",IF(NOT(OR(EXACT(Q59,"Pending"),EXACT(Q59,"Approved"))),"Check: decision state invalid",IF(OR(AND(LEN(E59&amp;"")&gt;0,NOT(IF(AND(ISNUMBER(E59),NOT(ISLOGICAL(E59))),AND(E59&gt;=1,E59&lt;=2958465,MOD(E59,1)=0),FALSE))),AND(LEN(F59&amp;"")&gt;0,NOT(IF(AND(ISNUMBER(F59),NOT(ISLOGICAL(F59))),AND(F59&gt;=1,F59&lt;=2958465,MOD(F59,1)=0),FALSE))),AND(LEN(G59&amp;"")&gt;0,NOT(IF(AND(ISNUMBER(G59),NOT(ISLOGICAL(G59))),AND(G59&gt;=1,G59&lt;=2958465,MOD(G59,1)=0),FALSE))),AND(LEN(S59&amp;"")&gt;0,NOT(IF(AND(ISNUMBER(S59),NOT(ISLOGICAL(S59))),AND(S59&gt;=1,S59&lt;=2958465,MOD(S59,1)=0),FALSE))),AND(LEN(W59&amp;"")&gt;0,NOT(IF(AND(ISNUMBER(W59),NOT(ISLOGICAL(W59))),AND(W59&gt;=1,W59&lt;=2958465,MOD(W59,1)=0),FALSE))),AND(LEN(Z59&amp;"")&gt;0,NOT(IF(AND(ISNUMBER(Z59),NOT(ISLOGICAL(Z59))),AND(Z59&gt;=1,Z59&lt;=2958465,MOD(Z59,1)=0),FALSE)))),"Check: entered date invalid",IF(OR(LEN(E59&amp;"")=0,LEN(F59&amp;"")=0,E59&gt;F59,E59&lt;$B$7,F59&gt;$B$8),"Check: affected period invalid",IF(OR(LEN(G59&amp;"")=0,G59&gt;$B$9),"Check: opened date missing or future",IF(OR(AND(LEN(S59&amp;"")&gt;0,OR(S59&lt;G59,S59&gt;$B$9)),AND(LEN(Z59&amp;"")&gt;0,OR(Z59&lt;G59,Z59&gt;$B$9))),"Check: decision or resolution chronology",IF(AND(LEN(K59&amp;"")&gt;0,NOT(IF(AND(ISNUMBER(K59),NOT(ISLOGICAL(K59))),ABS(K59)&lt;=1000000000000,FALSE))),"Check: candidate value invalid",IF(AND(OR(LEN(K59&amp;"")&gt;0,EXACT(P59,"Use estimate"),EXACT(P59,"Reject estimate")),OR(LEN(TRIM(L59&amp;""))=0,NOT(EXACT(L59,TRIM(L59))),LEN(TRIM(M59&amp;""))=0,LEN(TRIM(O59&amp;""))=0)),"Check: candidate method or unit missing",IF(AND(EXACT(P59,"Use estimate"),OR(LEN(K59&amp;"")=0,LEN(TRIM(J59&amp;""))=0,LEN(TRIM(X59&amp;""))=0)),"Check: estimate value evidence or trigger missing",IF(AND(EXACT(Q59,"Approved"),OR(LEN(TRIM(R59&amp;""))=0,LEN(S59&amp;"")=0,LEN(TRIM(T59&amp;""))=0,LEN(TRIM(U59&amp;""))=0)),"Check: approval record incomplete",IF(AND(EXACT(Q59,"Approved"),EXACT(P59,"Use estimate"),NOT(EXACT(N59,"Supported"))),"Check: estimate method not supported",IF(AND(EXACT(Q59,"Approved"),EXACT(P59,"Recovered actual"),LEN(TRIM(Y59&amp;""))=0),"Check: recovered source missing",IF(AND(LEN(Z59&amp;"")&gt;0,OR(NOT(EXACT(Q59,"Approved")),NOT(OR(EXACT(P59,"Use estimate"),EXACT(P59,"Disclose gap"),EXACT(P59,"Not applicable"),EXACT(P59,"Recovered actual"))),LEN(TRIM(Y59&amp;""))=0,LEN(S59&amp;"")=0,Z59&lt;S59)),"Check: resolution record inconsistent",IF(AND(LEN(Z59&amp;"")=0,OR(LEN(TRIM(V59&amp;""))=0,LEN(W59&amp;"")=0)),"Check: open action or due date missing","Recorded")))))))))))))))))))))))</x:f>
      </x:c>
      <x:c r="AB59" s="17" t="str">
        <x:f>IF(AA59="Recorded",IF(AND(AA59="Recorded",LEN(Z59&amp;"")=0),$B$9-G59,""),"")</x:f>
      </x:c>
      <x:c r="AC59" s="17" t="str">
        <x:f>IF(LEN(AA59&amp;"")=0,"",IF(AA59&lt;&gt;"Recorded","Check: resolve input issue",IF(NOT(EXACT(Q59,"Approved")),"Decision pending",IF(LEN(Z59&amp;"")&gt;0,IF(EXACT(P59,"Use estimate"),"Resolved using estimate",IF(EXACT(P59,"Recovered actual"),"Resolved with actual evidence",IF(EXACT(P59,"Not applicable"),"N.A. decision recorded","Gap disclosure recorded"))),IF(EXACT(P59,"Use estimate"),"Estimate approved; action open",IF(EXACT(P59,"Reject estimate"),"Estimate rejected; gap open",IF(EXACT(P59,"Recover records"),"Recovery action open","Approved decision; action open")))))))</x:f>
      </x:c>
      <x:c r="AD59" s="19" t="str">
        <x:f>IF(AA59="Recorded",IF(AND(AA59="Recorded",EXACT(Q59,"Approved"),EXACT(P59,"Use estimate")),K59,""),"")</x:f>
      </x:c>
    </x:row>
    <x:row r="60" ht="52" customHeight="1">
      <x:c r="A60" s="9"/>
      <x:c r="B60" s="9"/>
      <x:c r="C60" s="9"/>
      <x:c r="D60" s="9"/>
      <x:c r="E60" s="25"/>
      <x:c r="F60" s="25"/>
      <x:c r="G60" s="25"/>
      <x:c r="H60" s="9"/>
      <x:c r="I60" s="9"/>
      <x:c r="J60" s="9"/>
      <x:c r="K60" s="25"/>
      <x:c r="L60" s="9"/>
      <x:c r="M60" s="9"/>
      <x:c r="N60" s="9"/>
      <x:c r="O60" s="9"/>
      <x:c r="P60" s="9"/>
      <x:c r="Q60" s="9"/>
      <x:c r="R60" s="9"/>
      <x:c r="S60" s="25"/>
      <x:c r="T60" s="9"/>
      <x:c r="U60" s="9"/>
      <x:c r="V60" s="9"/>
      <x:c r="W60" s="25"/>
      <x:c r="X60" s="9"/>
      <x:c r="Y60" s="9"/>
      <x:c r="Z60" s="25"/>
      <x:c r="AA60" s="17" t="str">
        <x:f>IF(COUNTA(A60:Z60)=0,"",IF(OR(ISERROR($B$7),ISERROR($B$8),ISERROR($B$9),ISERROR(E60),ISERROR(F60),ISERROR(G60),ISERROR(S60),ISERROR(W60),ISERROR(Z60),ISERROR(K60)),"Check: numeric/date input error",IF(OR(LEN(TRIM(A60&amp;""))=0,NOT(ISTEXT(A60)),NOT(EXACT(A60,TRIM(A60)))),"Check: gap ID missing or untrimmed",IF(OR(ISNUMBER(FIND("*",A60)),ISNUMBER(FIND("?",A60)),ISNUMBER(FIND("~",A60))),"Check: gap ID contains wildcard",IF(COUNTIFS($A$15:$A$74,A60)&gt;1,"Check: duplicate gap ID",IF(OR(LEN(TRIM($B$6&amp;""))=0,NOT(IF(AND(ISNUMBER($B$7),NOT(ISLOGICAL($B$7))),AND($B$7&gt;=1,$B$7&lt;=2958465,MOD($B$7,1)=0),FALSE)),NOT(IF(AND(ISNUMBER($B$8),NOT(ISLOGICAL($B$8))),AND($B$8&gt;=1,$B$8&lt;=2958465,MOD($B$8,1)=0),FALSE)),NOT(IF(AND(ISNUMBER($B$9),NOT(ISLOGICAL($B$9))),AND($B$9&gt;=1,$B$9&lt;=2958465,MOD($B$9,1)=0),FALSE)),$B$7&gt;$B$8),"Check: programme setup",IF(OR(LEN(TRIM(B60&amp;""))=0,LEN(TRIM(C60&amp;""))=0,LEN(TRIM(H60&amp;""))=0,LEN(TRIM(I60&amp;""))=0),"Check: gap or recovery record missing",IF(NOT(OR(EXACT(D60,"Missing record"),EXACT(D60,"Missing value"),EXACT(D60,"Partial coverage"))),"Check: gap type invalid",IF(NOT(OR(EXACT(N60,"Not assessed"),EXACT(N60,"Supported"),EXACT(N60,"Not supported"))),"Check: method review invalid",IF(NOT(OR(EXACT(P60,"Recover records"),EXACT(P60,"Use estimate"),EXACT(P60,"Disclose gap"),EXACT(P60,"Not applicable"),EXACT(P60,"Reject estimate"),EXACT(P60,"Recovered actual"))),"Check: treatment decision invalid",IF(NOT(OR(EXACT(Q60,"Pending"),EXACT(Q60,"Approved"))),"Check: decision state invalid",IF(OR(AND(LEN(E60&amp;"")&gt;0,NOT(IF(AND(ISNUMBER(E60),NOT(ISLOGICAL(E60))),AND(E60&gt;=1,E60&lt;=2958465,MOD(E60,1)=0),FALSE))),AND(LEN(F60&amp;"")&gt;0,NOT(IF(AND(ISNUMBER(F60),NOT(ISLOGICAL(F60))),AND(F60&gt;=1,F60&lt;=2958465,MOD(F60,1)=0),FALSE))),AND(LEN(G60&amp;"")&gt;0,NOT(IF(AND(ISNUMBER(G60),NOT(ISLOGICAL(G60))),AND(G60&gt;=1,G60&lt;=2958465,MOD(G60,1)=0),FALSE))),AND(LEN(S60&amp;"")&gt;0,NOT(IF(AND(ISNUMBER(S60),NOT(ISLOGICAL(S60))),AND(S60&gt;=1,S60&lt;=2958465,MOD(S60,1)=0),FALSE))),AND(LEN(W60&amp;"")&gt;0,NOT(IF(AND(ISNUMBER(W60),NOT(ISLOGICAL(W60))),AND(W60&gt;=1,W60&lt;=2958465,MOD(W60,1)=0),FALSE))),AND(LEN(Z60&amp;"")&gt;0,NOT(IF(AND(ISNUMBER(Z60),NOT(ISLOGICAL(Z60))),AND(Z60&gt;=1,Z60&lt;=2958465,MOD(Z60,1)=0),FALSE)))),"Check: entered date invalid",IF(OR(LEN(E60&amp;"")=0,LEN(F60&amp;"")=0,E60&gt;F60,E60&lt;$B$7,F60&gt;$B$8),"Check: affected period invalid",IF(OR(LEN(G60&amp;"")=0,G60&gt;$B$9),"Check: opened date missing or future",IF(OR(AND(LEN(S60&amp;"")&gt;0,OR(S60&lt;G60,S60&gt;$B$9)),AND(LEN(Z60&amp;"")&gt;0,OR(Z60&lt;G60,Z60&gt;$B$9))),"Check: decision or resolution chronology",IF(AND(LEN(K60&amp;"")&gt;0,NOT(IF(AND(ISNUMBER(K60),NOT(ISLOGICAL(K60))),ABS(K60)&lt;=1000000000000,FALSE))),"Check: candidate value invalid",IF(AND(OR(LEN(K60&amp;"")&gt;0,EXACT(P60,"Use estimate"),EXACT(P60,"Reject estimate")),OR(LEN(TRIM(L60&amp;""))=0,NOT(EXACT(L60,TRIM(L60))),LEN(TRIM(M60&amp;""))=0,LEN(TRIM(O60&amp;""))=0)),"Check: candidate method or unit missing",IF(AND(EXACT(P60,"Use estimate"),OR(LEN(K60&amp;"")=0,LEN(TRIM(J60&amp;""))=0,LEN(TRIM(X60&amp;""))=0)),"Check: estimate value evidence or trigger missing",IF(AND(EXACT(Q60,"Approved"),OR(LEN(TRIM(R60&amp;""))=0,LEN(S60&amp;"")=0,LEN(TRIM(T60&amp;""))=0,LEN(TRIM(U60&amp;""))=0)),"Check: approval record incomplete",IF(AND(EXACT(Q60,"Approved"),EXACT(P60,"Use estimate"),NOT(EXACT(N60,"Supported"))),"Check: estimate method not supported",IF(AND(EXACT(Q60,"Approved"),EXACT(P60,"Recovered actual"),LEN(TRIM(Y60&amp;""))=0),"Check: recovered source missing",IF(AND(LEN(Z60&amp;"")&gt;0,OR(NOT(EXACT(Q60,"Approved")),NOT(OR(EXACT(P60,"Use estimate"),EXACT(P60,"Disclose gap"),EXACT(P60,"Not applicable"),EXACT(P60,"Recovered actual"))),LEN(TRIM(Y60&amp;""))=0,LEN(S60&amp;"")=0,Z60&lt;S60)),"Check: resolution record inconsistent",IF(AND(LEN(Z60&amp;"")=0,OR(LEN(TRIM(V60&amp;""))=0,LEN(W60&amp;"")=0)),"Check: open action or due date missing","Recorded")))))))))))))))))))))))</x:f>
      </x:c>
      <x:c r="AB60" s="17" t="str">
        <x:f>IF(AA60="Recorded",IF(AND(AA60="Recorded",LEN(Z60&amp;"")=0),$B$9-G60,""),"")</x:f>
      </x:c>
      <x:c r="AC60" s="17" t="str">
        <x:f>IF(LEN(AA60&amp;"")=0,"",IF(AA60&lt;&gt;"Recorded","Check: resolve input issue",IF(NOT(EXACT(Q60,"Approved")),"Decision pending",IF(LEN(Z60&amp;"")&gt;0,IF(EXACT(P60,"Use estimate"),"Resolved using estimate",IF(EXACT(P60,"Recovered actual"),"Resolved with actual evidence",IF(EXACT(P60,"Not applicable"),"N.A. decision recorded","Gap disclosure recorded"))),IF(EXACT(P60,"Use estimate"),"Estimate approved; action open",IF(EXACT(P60,"Reject estimate"),"Estimate rejected; gap open",IF(EXACT(P60,"Recover records"),"Recovery action open","Approved decision; action open")))))))</x:f>
      </x:c>
      <x:c r="AD60" s="19" t="str">
        <x:f>IF(AA60="Recorded",IF(AND(AA60="Recorded",EXACT(Q60,"Approved"),EXACT(P60,"Use estimate")),K60,""),"")</x:f>
      </x:c>
    </x:row>
    <x:row r="61" ht="52" customHeight="1">
      <x:c r="A61" s="9"/>
      <x:c r="B61" s="9"/>
      <x:c r="C61" s="9"/>
      <x:c r="D61" s="9"/>
      <x:c r="E61" s="25"/>
      <x:c r="F61" s="25"/>
      <x:c r="G61" s="25"/>
      <x:c r="H61" s="9"/>
      <x:c r="I61" s="9"/>
      <x:c r="J61" s="9"/>
      <x:c r="K61" s="25"/>
      <x:c r="L61" s="9"/>
      <x:c r="M61" s="9"/>
      <x:c r="N61" s="9"/>
      <x:c r="O61" s="9"/>
      <x:c r="P61" s="9"/>
      <x:c r="Q61" s="9"/>
      <x:c r="R61" s="9"/>
      <x:c r="S61" s="25"/>
      <x:c r="T61" s="9"/>
      <x:c r="U61" s="9"/>
      <x:c r="V61" s="9"/>
      <x:c r="W61" s="25"/>
      <x:c r="X61" s="9"/>
      <x:c r="Y61" s="9"/>
      <x:c r="Z61" s="25"/>
      <x:c r="AA61" s="17" t="str">
        <x:f>IF(COUNTA(A61:Z61)=0,"",IF(OR(ISERROR($B$7),ISERROR($B$8),ISERROR($B$9),ISERROR(E61),ISERROR(F61),ISERROR(G61),ISERROR(S61),ISERROR(W61),ISERROR(Z61),ISERROR(K61)),"Check: numeric/date input error",IF(OR(LEN(TRIM(A61&amp;""))=0,NOT(ISTEXT(A61)),NOT(EXACT(A61,TRIM(A61)))),"Check: gap ID missing or untrimmed",IF(OR(ISNUMBER(FIND("*",A61)),ISNUMBER(FIND("?",A61)),ISNUMBER(FIND("~",A61))),"Check: gap ID contains wildcard",IF(COUNTIFS($A$15:$A$74,A61)&gt;1,"Check: duplicate gap ID",IF(OR(LEN(TRIM($B$6&amp;""))=0,NOT(IF(AND(ISNUMBER($B$7),NOT(ISLOGICAL($B$7))),AND($B$7&gt;=1,$B$7&lt;=2958465,MOD($B$7,1)=0),FALSE)),NOT(IF(AND(ISNUMBER($B$8),NOT(ISLOGICAL($B$8))),AND($B$8&gt;=1,$B$8&lt;=2958465,MOD($B$8,1)=0),FALSE)),NOT(IF(AND(ISNUMBER($B$9),NOT(ISLOGICAL($B$9))),AND($B$9&gt;=1,$B$9&lt;=2958465,MOD($B$9,1)=0),FALSE)),$B$7&gt;$B$8),"Check: programme setup",IF(OR(LEN(TRIM(B61&amp;""))=0,LEN(TRIM(C61&amp;""))=0,LEN(TRIM(H61&amp;""))=0,LEN(TRIM(I61&amp;""))=0),"Check: gap or recovery record missing",IF(NOT(OR(EXACT(D61,"Missing record"),EXACT(D61,"Missing value"),EXACT(D61,"Partial coverage"))),"Check: gap type invalid",IF(NOT(OR(EXACT(N61,"Not assessed"),EXACT(N61,"Supported"),EXACT(N61,"Not supported"))),"Check: method review invalid",IF(NOT(OR(EXACT(P61,"Recover records"),EXACT(P61,"Use estimate"),EXACT(P61,"Disclose gap"),EXACT(P61,"Not applicable"),EXACT(P61,"Reject estimate"),EXACT(P61,"Recovered actual"))),"Check: treatment decision invalid",IF(NOT(OR(EXACT(Q61,"Pending"),EXACT(Q61,"Approved"))),"Check: decision state invalid",IF(OR(AND(LEN(E61&amp;"")&gt;0,NOT(IF(AND(ISNUMBER(E61),NOT(ISLOGICAL(E61))),AND(E61&gt;=1,E61&lt;=2958465,MOD(E61,1)=0),FALSE))),AND(LEN(F61&amp;"")&gt;0,NOT(IF(AND(ISNUMBER(F61),NOT(ISLOGICAL(F61))),AND(F61&gt;=1,F61&lt;=2958465,MOD(F61,1)=0),FALSE))),AND(LEN(G61&amp;"")&gt;0,NOT(IF(AND(ISNUMBER(G61),NOT(ISLOGICAL(G61))),AND(G61&gt;=1,G61&lt;=2958465,MOD(G61,1)=0),FALSE))),AND(LEN(S61&amp;"")&gt;0,NOT(IF(AND(ISNUMBER(S61),NOT(ISLOGICAL(S61))),AND(S61&gt;=1,S61&lt;=2958465,MOD(S61,1)=0),FALSE))),AND(LEN(W61&amp;"")&gt;0,NOT(IF(AND(ISNUMBER(W61),NOT(ISLOGICAL(W61))),AND(W61&gt;=1,W61&lt;=2958465,MOD(W61,1)=0),FALSE))),AND(LEN(Z61&amp;"")&gt;0,NOT(IF(AND(ISNUMBER(Z61),NOT(ISLOGICAL(Z61))),AND(Z61&gt;=1,Z61&lt;=2958465,MOD(Z61,1)=0),FALSE)))),"Check: entered date invalid",IF(OR(LEN(E61&amp;"")=0,LEN(F61&amp;"")=0,E61&gt;F61,E61&lt;$B$7,F61&gt;$B$8),"Check: affected period invalid",IF(OR(LEN(G61&amp;"")=0,G61&gt;$B$9),"Check: opened date missing or future",IF(OR(AND(LEN(S61&amp;"")&gt;0,OR(S61&lt;G61,S61&gt;$B$9)),AND(LEN(Z61&amp;"")&gt;0,OR(Z61&lt;G61,Z61&gt;$B$9))),"Check: decision or resolution chronology",IF(AND(LEN(K61&amp;"")&gt;0,NOT(IF(AND(ISNUMBER(K61),NOT(ISLOGICAL(K61))),ABS(K61)&lt;=1000000000000,FALSE))),"Check: candidate value invalid",IF(AND(OR(LEN(K61&amp;"")&gt;0,EXACT(P61,"Use estimate"),EXACT(P61,"Reject estimate")),OR(LEN(TRIM(L61&amp;""))=0,NOT(EXACT(L61,TRIM(L61))),LEN(TRIM(M61&amp;""))=0,LEN(TRIM(O61&amp;""))=0)),"Check: candidate method or unit missing",IF(AND(EXACT(P61,"Use estimate"),OR(LEN(K61&amp;"")=0,LEN(TRIM(J61&amp;""))=0,LEN(TRIM(X61&amp;""))=0)),"Check: estimate value evidence or trigger missing",IF(AND(EXACT(Q61,"Approved"),OR(LEN(TRIM(R61&amp;""))=0,LEN(S61&amp;"")=0,LEN(TRIM(T61&amp;""))=0,LEN(TRIM(U61&amp;""))=0)),"Check: approval record incomplete",IF(AND(EXACT(Q61,"Approved"),EXACT(P61,"Use estimate"),NOT(EXACT(N61,"Supported"))),"Check: estimate method not supported",IF(AND(EXACT(Q61,"Approved"),EXACT(P61,"Recovered actual"),LEN(TRIM(Y61&amp;""))=0),"Check: recovered source missing",IF(AND(LEN(Z61&amp;"")&gt;0,OR(NOT(EXACT(Q61,"Approved")),NOT(OR(EXACT(P61,"Use estimate"),EXACT(P61,"Disclose gap"),EXACT(P61,"Not applicable"),EXACT(P61,"Recovered actual"))),LEN(TRIM(Y61&amp;""))=0,LEN(S61&amp;"")=0,Z61&lt;S61)),"Check: resolution record inconsistent",IF(AND(LEN(Z61&amp;"")=0,OR(LEN(TRIM(V61&amp;""))=0,LEN(W61&amp;"")=0)),"Check: open action or due date missing","Recorded")))))))))))))))))))))))</x:f>
      </x:c>
      <x:c r="AB61" s="17" t="str">
        <x:f>IF(AA61="Recorded",IF(AND(AA61="Recorded",LEN(Z61&amp;"")=0),$B$9-G61,""),"")</x:f>
      </x:c>
      <x:c r="AC61" s="17" t="str">
        <x:f>IF(LEN(AA61&amp;"")=0,"",IF(AA61&lt;&gt;"Recorded","Check: resolve input issue",IF(NOT(EXACT(Q61,"Approved")),"Decision pending",IF(LEN(Z61&amp;"")&gt;0,IF(EXACT(P61,"Use estimate"),"Resolved using estimate",IF(EXACT(P61,"Recovered actual"),"Resolved with actual evidence",IF(EXACT(P61,"Not applicable"),"N.A. decision recorded","Gap disclosure recorded"))),IF(EXACT(P61,"Use estimate"),"Estimate approved; action open",IF(EXACT(P61,"Reject estimate"),"Estimate rejected; gap open",IF(EXACT(P61,"Recover records"),"Recovery action open","Approved decision; action open")))))))</x:f>
      </x:c>
      <x:c r="AD61" s="19" t="str">
        <x:f>IF(AA61="Recorded",IF(AND(AA61="Recorded",EXACT(Q61,"Approved"),EXACT(P61,"Use estimate")),K61,""),"")</x:f>
      </x:c>
    </x:row>
    <x:row r="62" ht="52" customHeight="1">
      <x:c r="A62" s="9"/>
      <x:c r="B62" s="9"/>
      <x:c r="C62" s="9"/>
      <x:c r="D62" s="9"/>
      <x:c r="E62" s="25"/>
      <x:c r="F62" s="25"/>
      <x:c r="G62" s="25"/>
      <x:c r="H62" s="9"/>
      <x:c r="I62" s="9"/>
      <x:c r="J62" s="9"/>
      <x:c r="K62" s="25"/>
      <x:c r="L62" s="9"/>
      <x:c r="M62" s="9"/>
      <x:c r="N62" s="9"/>
      <x:c r="O62" s="9"/>
      <x:c r="P62" s="9"/>
      <x:c r="Q62" s="9"/>
      <x:c r="R62" s="9"/>
      <x:c r="S62" s="25"/>
      <x:c r="T62" s="9"/>
      <x:c r="U62" s="9"/>
      <x:c r="V62" s="9"/>
      <x:c r="W62" s="25"/>
      <x:c r="X62" s="9"/>
      <x:c r="Y62" s="9"/>
      <x:c r="Z62" s="25"/>
      <x:c r="AA62" s="17" t="str">
        <x:f>IF(COUNTA(A62:Z62)=0,"",IF(OR(ISERROR($B$7),ISERROR($B$8),ISERROR($B$9),ISERROR(E62),ISERROR(F62),ISERROR(G62),ISERROR(S62),ISERROR(W62),ISERROR(Z62),ISERROR(K62)),"Check: numeric/date input error",IF(OR(LEN(TRIM(A62&amp;""))=0,NOT(ISTEXT(A62)),NOT(EXACT(A62,TRIM(A62)))),"Check: gap ID missing or untrimmed",IF(OR(ISNUMBER(FIND("*",A62)),ISNUMBER(FIND("?",A62)),ISNUMBER(FIND("~",A62))),"Check: gap ID contains wildcard",IF(COUNTIFS($A$15:$A$74,A62)&gt;1,"Check: duplicate gap ID",IF(OR(LEN(TRIM($B$6&amp;""))=0,NOT(IF(AND(ISNUMBER($B$7),NOT(ISLOGICAL($B$7))),AND($B$7&gt;=1,$B$7&lt;=2958465,MOD($B$7,1)=0),FALSE)),NOT(IF(AND(ISNUMBER($B$8),NOT(ISLOGICAL($B$8))),AND($B$8&gt;=1,$B$8&lt;=2958465,MOD($B$8,1)=0),FALSE)),NOT(IF(AND(ISNUMBER($B$9),NOT(ISLOGICAL($B$9))),AND($B$9&gt;=1,$B$9&lt;=2958465,MOD($B$9,1)=0),FALSE)),$B$7&gt;$B$8),"Check: programme setup",IF(OR(LEN(TRIM(B62&amp;""))=0,LEN(TRIM(C62&amp;""))=0,LEN(TRIM(H62&amp;""))=0,LEN(TRIM(I62&amp;""))=0),"Check: gap or recovery record missing",IF(NOT(OR(EXACT(D62,"Missing record"),EXACT(D62,"Missing value"),EXACT(D62,"Partial coverage"))),"Check: gap type invalid",IF(NOT(OR(EXACT(N62,"Not assessed"),EXACT(N62,"Supported"),EXACT(N62,"Not supported"))),"Check: method review invalid",IF(NOT(OR(EXACT(P62,"Recover records"),EXACT(P62,"Use estimate"),EXACT(P62,"Disclose gap"),EXACT(P62,"Not applicable"),EXACT(P62,"Reject estimate"),EXACT(P62,"Recovered actual"))),"Check: treatment decision invalid",IF(NOT(OR(EXACT(Q62,"Pending"),EXACT(Q62,"Approved"))),"Check: decision state invalid",IF(OR(AND(LEN(E62&amp;"")&gt;0,NOT(IF(AND(ISNUMBER(E62),NOT(ISLOGICAL(E62))),AND(E62&gt;=1,E62&lt;=2958465,MOD(E62,1)=0),FALSE))),AND(LEN(F62&amp;"")&gt;0,NOT(IF(AND(ISNUMBER(F62),NOT(ISLOGICAL(F62))),AND(F62&gt;=1,F62&lt;=2958465,MOD(F62,1)=0),FALSE))),AND(LEN(G62&amp;"")&gt;0,NOT(IF(AND(ISNUMBER(G62),NOT(ISLOGICAL(G62))),AND(G62&gt;=1,G62&lt;=2958465,MOD(G62,1)=0),FALSE))),AND(LEN(S62&amp;"")&gt;0,NOT(IF(AND(ISNUMBER(S62),NOT(ISLOGICAL(S62))),AND(S62&gt;=1,S62&lt;=2958465,MOD(S62,1)=0),FALSE))),AND(LEN(W62&amp;"")&gt;0,NOT(IF(AND(ISNUMBER(W62),NOT(ISLOGICAL(W62))),AND(W62&gt;=1,W62&lt;=2958465,MOD(W62,1)=0),FALSE))),AND(LEN(Z62&amp;"")&gt;0,NOT(IF(AND(ISNUMBER(Z62),NOT(ISLOGICAL(Z62))),AND(Z62&gt;=1,Z62&lt;=2958465,MOD(Z62,1)=0),FALSE)))),"Check: entered date invalid",IF(OR(LEN(E62&amp;"")=0,LEN(F62&amp;"")=0,E62&gt;F62,E62&lt;$B$7,F62&gt;$B$8),"Check: affected period invalid",IF(OR(LEN(G62&amp;"")=0,G62&gt;$B$9),"Check: opened date missing or future",IF(OR(AND(LEN(S62&amp;"")&gt;0,OR(S62&lt;G62,S62&gt;$B$9)),AND(LEN(Z62&amp;"")&gt;0,OR(Z62&lt;G62,Z62&gt;$B$9))),"Check: decision or resolution chronology",IF(AND(LEN(K62&amp;"")&gt;0,NOT(IF(AND(ISNUMBER(K62),NOT(ISLOGICAL(K62))),ABS(K62)&lt;=1000000000000,FALSE))),"Check: candidate value invalid",IF(AND(OR(LEN(K62&amp;"")&gt;0,EXACT(P62,"Use estimate"),EXACT(P62,"Reject estimate")),OR(LEN(TRIM(L62&amp;""))=0,NOT(EXACT(L62,TRIM(L62))),LEN(TRIM(M62&amp;""))=0,LEN(TRIM(O62&amp;""))=0)),"Check: candidate method or unit missing",IF(AND(EXACT(P62,"Use estimate"),OR(LEN(K62&amp;"")=0,LEN(TRIM(J62&amp;""))=0,LEN(TRIM(X62&amp;""))=0)),"Check: estimate value evidence or trigger missing",IF(AND(EXACT(Q62,"Approved"),OR(LEN(TRIM(R62&amp;""))=0,LEN(S62&amp;"")=0,LEN(TRIM(T62&amp;""))=0,LEN(TRIM(U62&amp;""))=0)),"Check: approval record incomplete",IF(AND(EXACT(Q62,"Approved"),EXACT(P62,"Use estimate"),NOT(EXACT(N62,"Supported"))),"Check: estimate method not supported",IF(AND(EXACT(Q62,"Approved"),EXACT(P62,"Recovered actual"),LEN(TRIM(Y62&amp;""))=0),"Check: recovered source missing",IF(AND(LEN(Z62&amp;"")&gt;0,OR(NOT(EXACT(Q62,"Approved")),NOT(OR(EXACT(P62,"Use estimate"),EXACT(P62,"Disclose gap"),EXACT(P62,"Not applicable"),EXACT(P62,"Recovered actual"))),LEN(TRIM(Y62&amp;""))=0,LEN(S62&amp;"")=0,Z62&lt;S62)),"Check: resolution record inconsistent",IF(AND(LEN(Z62&amp;"")=0,OR(LEN(TRIM(V62&amp;""))=0,LEN(W62&amp;"")=0)),"Check: open action or due date missing","Recorded")))))))))))))))))))))))</x:f>
      </x:c>
      <x:c r="AB62" s="17" t="str">
        <x:f>IF(AA62="Recorded",IF(AND(AA62="Recorded",LEN(Z62&amp;"")=0),$B$9-G62,""),"")</x:f>
      </x:c>
      <x:c r="AC62" s="17" t="str">
        <x:f>IF(LEN(AA62&amp;"")=0,"",IF(AA62&lt;&gt;"Recorded","Check: resolve input issue",IF(NOT(EXACT(Q62,"Approved")),"Decision pending",IF(LEN(Z62&amp;"")&gt;0,IF(EXACT(P62,"Use estimate"),"Resolved using estimate",IF(EXACT(P62,"Recovered actual"),"Resolved with actual evidence",IF(EXACT(P62,"Not applicable"),"N.A. decision recorded","Gap disclosure recorded"))),IF(EXACT(P62,"Use estimate"),"Estimate approved; action open",IF(EXACT(P62,"Reject estimate"),"Estimate rejected; gap open",IF(EXACT(P62,"Recover records"),"Recovery action open","Approved decision; action open")))))))</x:f>
      </x:c>
      <x:c r="AD62" s="19" t="str">
        <x:f>IF(AA62="Recorded",IF(AND(AA62="Recorded",EXACT(Q62,"Approved"),EXACT(P62,"Use estimate")),K62,""),"")</x:f>
      </x:c>
    </x:row>
    <x:row r="63" ht="52" customHeight="1">
      <x:c r="A63" s="9"/>
      <x:c r="B63" s="9"/>
      <x:c r="C63" s="9"/>
      <x:c r="D63" s="9"/>
      <x:c r="E63" s="25"/>
      <x:c r="F63" s="25"/>
      <x:c r="G63" s="25"/>
      <x:c r="H63" s="9"/>
      <x:c r="I63" s="9"/>
      <x:c r="J63" s="9"/>
      <x:c r="K63" s="25"/>
      <x:c r="L63" s="9"/>
      <x:c r="M63" s="9"/>
      <x:c r="N63" s="9"/>
      <x:c r="O63" s="9"/>
      <x:c r="P63" s="9"/>
      <x:c r="Q63" s="9"/>
      <x:c r="R63" s="9"/>
      <x:c r="S63" s="25"/>
      <x:c r="T63" s="9"/>
      <x:c r="U63" s="9"/>
      <x:c r="V63" s="9"/>
      <x:c r="W63" s="25"/>
      <x:c r="X63" s="9"/>
      <x:c r="Y63" s="9"/>
      <x:c r="Z63" s="25"/>
      <x:c r="AA63" s="17" t="str">
        <x:f>IF(COUNTA(A63:Z63)=0,"",IF(OR(ISERROR($B$7),ISERROR($B$8),ISERROR($B$9),ISERROR(E63),ISERROR(F63),ISERROR(G63),ISERROR(S63),ISERROR(W63),ISERROR(Z63),ISERROR(K63)),"Check: numeric/date input error",IF(OR(LEN(TRIM(A63&amp;""))=0,NOT(ISTEXT(A63)),NOT(EXACT(A63,TRIM(A63)))),"Check: gap ID missing or untrimmed",IF(OR(ISNUMBER(FIND("*",A63)),ISNUMBER(FIND("?",A63)),ISNUMBER(FIND("~",A63))),"Check: gap ID contains wildcard",IF(COUNTIFS($A$15:$A$74,A63)&gt;1,"Check: duplicate gap ID",IF(OR(LEN(TRIM($B$6&amp;""))=0,NOT(IF(AND(ISNUMBER($B$7),NOT(ISLOGICAL($B$7))),AND($B$7&gt;=1,$B$7&lt;=2958465,MOD($B$7,1)=0),FALSE)),NOT(IF(AND(ISNUMBER($B$8),NOT(ISLOGICAL($B$8))),AND($B$8&gt;=1,$B$8&lt;=2958465,MOD($B$8,1)=0),FALSE)),NOT(IF(AND(ISNUMBER($B$9),NOT(ISLOGICAL($B$9))),AND($B$9&gt;=1,$B$9&lt;=2958465,MOD($B$9,1)=0),FALSE)),$B$7&gt;$B$8),"Check: programme setup",IF(OR(LEN(TRIM(B63&amp;""))=0,LEN(TRIM(C63&amp;""))=0,LEN(TRIM(H63&amp;""))=0,LEN(TRIM(I63&amp;""))=0),"Check: gap or recovery record missing",IF(NOT(OR(EXACT(D63,"Missing record"),EXACT(D63,"Missing value"),EXACT(D63,"Partial coverage"))),"Check: gap type invalid",IF(NOT(OR(EXACT(N63,"Not assessed"),EXACT(N63,"Supported"),EXACT(N63,"Not supported"))),"Check: method review invalid",IF(NOT(OR(EXACT(P63,"Recover records"),EXACT(P63,"Use estimate"),EXACT(P63,"Disclose gap"),EXACT(P63,"Not applicable"),EXACT(P63,"Reject estimate"),EXACT(P63,"Recovered actual"))),"Check: treatment decision invalid",IF(NOT(OR(EXACT(Q63,"Pending"),EXACT(Q63,"Approved"))),"Check: decision state invalid",IF(OR(AND(LEN(E63&amp;"")&gt;0,NOT(IF(AND(ISNUMBER(E63),NOT(ISLOGICAL(E63))),AND(E63&gt;=1,E63&lt;=2958465,MOD(E63,1)=0),FALSE))),AND(LEN(F63&amp;"")&gt;0,NOT(IF(AND(ISNUMBER(F63),NOT(ISLOGICAL(F63))),AND(F63&gt;=1,F63&lt;=2958465,MOD(F63,1)=0),FALSE))),AND(LEN(G63&amp;"")&gt;0,NOT(IF(AND(ISNUMBER(G63),NOT(ISLOGICAL(G63))),AND(G63&gt;=1,G63&lt;=2958465,MOD(G63,1)=0),FALSE))),AND(LEN(S63&amp;"")&gt;0,NOT(IF(AND(ISNUMBER(S63),NOT(ISLOGICAL(S63))),AND(S63&gt;=1,S63&lt;=2958465,MOD(S63,1)=0),FALSE))),AND(LEN(W63&amp;"")&gt;0,NOT(IF(AND(ISNUMBER(W63),NOT(ISLOGICAL(W63))),AND(W63&gt;=1,W63&lt;=2958465,MOD(W63,1)=0),FALSE))),AND(LEN(Z63&amp;"")&gt;0,NOT(IF(AND(ISNUMBER(Z63),NOT(ISLOGICAL(Z63))),AND(Z63&gt;=1,Z63&lt;=2958465,MOD(Z63,1)=0),FALSE)))),"Check: entered date invalid",IF(OR(LEN(E63&amp;"")=0,LEN(F63&amp;"")=0,E63&gt;F63,E63&lt;$B$7,F63&gt;$B$8),"Check: affected period invalid",IF(OR(LEN(G63&amp;"")=0,G63&gt;$B$9),"Check: opened date missing or future",IF(OR(AND(LEN(S63&amp;"")&gt;0,OR(S63&lt;G63,S63&gt;$B$9)),AND(LEN(Z63&amp;"")&gt;0,OR(Z63&lt;G63,Z63&gt;$B$9))),"Check: decision or resolution chronology",IF(AND(LEN(K63&amp;"")&gt;0,NOT(IF(AND(ISNUMBER(K63),NOT(ISLOGICAL(K63))),ABS(K63)&lt;=1000000000000,FALSE))),"Check: candidate value invalid",IF(AND(OR(LEN(K63&amp;"")&gt;0,EXACT(P63,"Use estimate"),EXACT(P63,"Reject estimate")),OR(LEN(TRIM(L63&amp;""))=0,NOT(EXACT(L63,TRIM(L63))),LEN(TRIM(M63&amp;""))=0,LEN(TRIM(O63&amp;""))=0)),"Check: candidate method or unit missing",IF(AND(EXACT(P63,"Use estimate"),OR(LEN(K63&amp;"")=0,LEN(TRIM(J63&amp;""))=0,LEN(TRIM(X63&amp;""))=0)),"Check: estimate value evidence or trigger missing",IF(AND(EXACT(Q63,"Approved"),OR(LEN(TRIM(R63&amp;""))=0,LEN(S63&amp;"")=0,LEN(TRIM(T63&amp;""))=0,LEN(TRIM(U63&amp;""))=0)),"Check: approval record incomplete",IF(AND(EXACT(Q63,"Approved"),EXACT(P63,"Use estimate"),NOT(EXACT(N63,"Supported"))),"Check: estimate method not supported",IF(AND(EXACT(Q63,"Approved"),EXACT(P63,"Recovered actual"),LEN(TRIM(Y63&amp;""))=0),"Check: recovered source missing",IF(AND(LEN(Z63&amp;"")&gt;0,OR(NOT(EXACT(Q63,"Approved")),NOT(OR(EXACT(P63,"Use estimate"),EXACT(P63,"Disclose gap"),EXACT(P63,"Not applicable"),EXACT(P63,"Recovered actual"))),LEN(TRIM(Y63&amp;""))=0,LEN(S63&amp;"")=0,Z63&lt;S63)),"Check: resolution record inconsistent",IF(AND(LEN(Z63&amp;"")=0,OR(LEN(TRIM(V63&amp;""))=0,LEN(W63&amp;"")=0)),"Check: open action or due date missing","Recorded")))))))))))))))))))))))</x:f>
      </x:c>
      <x:c r="AB63" s="17" t="str">
        <x:f>IF(AA63="Recorded",IF(AND(AA63="Recorded",LEN(Z63&amp;"")=0),$B$9-G63,""),"")</x:f>
      </x:c>
      <x:c r="AC63" s="17" t="str">
        <x:f>IF(LEN(AA63&amp;"")=0,"",IF(AA63&lt;&gt;"Recorded","Check: resolve input issue",IF(NOT(EXACT(Q63,"Approved")),"Decision pending",IF(LEN(Z63&amp;"")&gt;0,IF(EXACT(P63,"Use estimate"),"Resolved using estimate",IF(EXACT(P63,"Recovered actual"),"Resolved with actual evidence",IF(EXACT(P63,"Not applicable"),"N.A. decision recorded","Gap disclosure recorded"))),IF(EXACT(P63,"Use estimate"),"Estimate approved; action open",IF(EXACT(P63,"Reject estimate"),"Estimate rejected; gap open",IF(EXACT(P63,"Recover records"),"Recovery action open","Approved decision; action open")))))))</x:f>
      </x:c>
      <x:c r="AD63" s="19" t="str">
        <x:f>IF(AA63="Recorded",IF(AND(AA63="Recorded",EXACT(Q63,"Approved"),EXACT(P63,"Use estimate")),K63,""),"")</x:f>
      </x:c>
    </x:row>
    <x:row r="64" ht="52" customHeight="1">
      <x:c r="A64" s="9"/>
      <x:c r="B64" s="9"/>
      <x:c r="C64" s="9"/>
      <x:c r="D64" s="9"/>
      <x:c r="E64" s="25"/>
      <x:c r="F64" s="25"/>
      <x:c r="G64" s="25"/>
      <x:c r="H64" s="9"/>
      <x:c r="I64" s="9"/>
      <x:c r="J64" s="9"/>
      <x:c r="K64" s="25"/>
      <x:c r="L64" s="9"/>
      <x:c r="M64" s="9"/>
      <x:c r="N64" s="9"/>
      <x:c r="O64" s="9"/>
      <x:c r="P64" s="9"/>
      <x:c r="Q64" s="9"/>
      <x:c r="R64" s="9"/>
      <x:c r="S64" s="25"/>
      <x:c r="T64" s="9"/>
      <x:c r="U64" s="9"/>
      <x:c r="V64" s="9"/>
      <x:c r="W64" s="25"/>
      <x:c r="X64" s="9"/>
      <x:c r="Y64" s="9"/>
      <x:c r="Z64" s="25"/>
      <x:c r="AA64" s="17" t="str">
        <x:f>IF(COUNTA(A64:Z64)=0,"",IF(OR(ISERROR($B$7),ISERROR($B$8),ISERROR($B$9),ISERROR(E64),ISERROR(F64),ISERROR(G64),ISERROR(S64),ISERROR(W64),ISERROR(Z64),ISERROR(K64)),"Check: numeric/date input error",IF(OR(LEN(TRIM(A64&amp;""))=0,NOT(ISTEXT(A64)),NOT(EXACT(A64,TRIM(A64)))),"Check: gap ID missing or untrimmed",IF(OR(ISNUMBER(FIND("*",A64)),ISNUMBER(FIND("?",A64)),ISNUMBER(FIND("~",A64))),"Check: gap ID contains wildcard",IF(COUNTIFS($A$15:$A$74,A64)&gt;1,"Check: duplicate gap ID",IF(OR(LEN(TRIM($B$6&amp;""))=0,NOT(IF(AND(ISNUMBER($B$7),NOT(ISLOGICAL($B$7))),AND($B$7&gt;=1,$B$7&lt;=2958465,MOD($B$7,1)=0),FALSE)),NOT(IF(AND(ISNUMBER($B$8),NOT(ISLOGICAL($B$8))),AND($B$8&gt;=1,$B$8&lt;=2958465,MOD($B$8,1)=0),FALSE)),NOT(IF(AND(ISNUMBER($B$9),NOT(ISLOGICAL($B$9))),AND($B$9&gt;=1,$B$9&lt;=2958465,MOD($B$9,1)=0),FALSE)),$B$7&gt;$B$8),"Check: programme setup",IF(OR(LEN(TRIM(B64&amp;""))=0,LEN(TRIM(C64&amp;""))=0,LEN(TRIM(H64&amp;""))=0,LEN(TRIM(I64&amp;""))=0),"Check: gap or recovery record missing",IF(NOT(OR(EXACT(D64,"Missing record"),EXACT(D64,"Missing value"),EXACT(D64,"Partial coverage"))),"Check: gap type invalid",IF(NOT(OR(EXACT(N64,"Not assessed"),EXACT(N64,"Supported"),EXACT(N64,"Not supported"))),"Check: method review invalid",IF(NOT(OR(EXACT(P64,"Recover records"),EXACT(P64,"Use estimate"),EXACT(P64,"Disclose gap"),EXACT(P64,"Not applicable"),EXACT(P64,"Reject estimate"),EXACT(P64,"Recovered actual"))),"Check: treatment decision invalid",IF(NOT(OR(EXACT(Q64,"Pending"),EXACT(Q64,"Approved"))),"Check: decision state invalid",IF(OR(AND(LEN(E64&amp;"")&gt;0,NOT(IF(AND(ISNUMBER(E64),NOT(ISLOGICAL(E64))),AND(E64&gt;=1,E64&lt;=2958465,MOD(E64,1)=0),FALSE))),AND(LEN(F64&amp;"")&gt;0,NOT(IF(AND(ISNUMBER(F64),NOT(ISLOGICAL(F64))),AND(F64&gt;=1,F64&lt;=2958465,MOD(F64,1)=0),FALSE))),AND(LEN(G64&amp;"")&gt;0,NOT(IF(AND(ISNUMBER(G64),NOT(ISLOGICAL(G64))),AND(G64&gt;=1,G64&lt;=2958465,MOD(G64,1)=0),FALSE))),AND(LEN(S64&amp;"")&gt;0,NOT(IF(AND(ISNUMBER(S64),NOT(ISLOGICAL(S64))),AND(S64&gt;=1,S64&lt;=2958465,MOD(S64,1)=0),FALSE))),AND(LEN(W64&amp;"")&gt;0,NOT(IF(AND(ISNUMBER(W64),NOT(ISLOGICAL(W64))),AND(W64&gt;=1,W64&lt;=2958465,MOD(W64,1)=0),FALSE))),AND(LEN(Z64&amp;"")&gt;0,NOT(IF(AND(ISNUMBER(Z64),NOT(ISLOGICAL(Z64))),AND(Z64&gt;=1,Z64&lt;=2958465,MOD(Z64,1)=0),FALSE)))),"Check: entered date invalid",IF(OR(LEN(E64&amp;"")=0,LEN(F64&amp;"")=0,E64&gt;F64,E64&lt;$B$7,F64&gt;$B$8),"Check: affected period invalid",IF(OR(LEN(G64&amp;"")=0,G64&gt;$B$9),"Check: opened date missing or future",IF(OR(AND(LEN(S64&amp;"")&gt;0,OR(S64&lt;G64,S64&gt;$B$9)),AND(LEN(Z64&amp;"")&gt;0,OR(Z64&lt;G64,Z64&gt;$B$9))),"Check: decision or resolution chronology",IF(AND(LEN(K64&amp;"")&gt;0,NOT(IF(AND(ISNUMBER(K64),NOT(ISLOGICAL(K64))),ABS(K64)&lt;=1000000000000,FALSE))),"Check: candidate value invalid",IF(AND(OR(LEN(K64&amp;"")&gt;0,EXACT(P64,"Use estimate"),EXACT(P64,"Reject estimate")),OR(LEN(TRIM(L64&amp;""))=0,NOT(EXACT(L64,TRIM(L64))),LEN(TRIM(M64&amp;""))=0,LEN(TRIM(O64&amp;""))=0)),"Check: candidate method or unit missing",IF(AND(EXACT(P64,"Use estimate"),OR(LEN(K64&amp;"")=0,LEN(TRIM(J64&amp;""))=0,LEN(TRIM(X64&amp;""))=0)),"Check: estimate value evidence or trigger missing",IF(AND(EXACT(Q64,"Approved"),OR(LEN(TRIM(R64&amp;""))=0,LEN(S64&amp;"")=0,LEN(TRIM(T64&amp;""))=0,LEN(TRIM(U64&amp;""))=0)),"Check: approval record incomplete",IF(AND(EXACT(Q64,"Approved"),EXACT(P64,"Use estimate"),NOT(EXACT(N64,"Supported"))),"Check: estimate method not supported",IF(AND(EXACT(Q64,"Approved"),EXACT(P64,"Recovered actual"),LEN(TRIM(Y64&amp;""))=0),"Check: recovered source missing",IF(AND(LEN(Z64&amp;"")&gt;0,OR(NOT(EXACT(Q64,"Approved")),NOT(OR(EXACT(P64,"Use estimate"),EXACT(P64,"Disclose gap"),EXACT(P64,"Not applicable"),EXACT(P64,"Recovered actual"))),LEN(TRIM(Y64&amp;""))=0,LEN(S64&amp;"")=0,Z64&lt;S64)),"Check: resolution record inconsistent",IF(AND(LEN(Z64&amp;"")=0,OR(LEN(TRIM(V64&amp;""))=0,LEN(W64&amp;"")=0)),"Check: open action or due date missing","Recorded")))))))))))))))))))))))</x:f>
      </x:c>
      <x:c r="AB64" s="17" t="str">
        <x:f>IF(AA64="Recorded",IF(AND(AA64="Recorded",LEN(Z64&amp;"")=0),$B$9-G64,""),"")</x:f>
      </x:c>
      <x:c r="AC64" s="17" t="str">
        <x:f>IF(LEN(AA64&amp;"")=0,"",IF(AA64&lt;&gt;"Recorded","Check: resolve input issue",IF(NOT(EXACT(Q64,"Approved")),"Decision pending",IF(LEN(Z64&amp;"")&gt;0,IF(EXACT(P64,"Use estimate"),"Resolved using estimate",IF(EXACT(P64,"Recovered actual"),"Resolved with actual evidence",IF(EXACT(P64,"Not applicable"),"N.A. decision recorded","Gap disclosure recorded"))),IF(EXACT(P64,"Use estimate"),"Estimate approved; action open",IF(EXACT(P64,"Reject estimate"),"Estimate rejected; gap open",IF(EXACT(P64,"Recover records"),"Recovery action open","Approved decision; action open")))))))</x:f>
      </x:c>
      <x:c r="AD64" s="19" t="str">
        <x:f>IF(AA64="Recorded",IF(AND(AA64="Recorded",EXACT(Q64,"Approved"),EXACT(P64,"Use estimate")),K64,""),"")</x:f>
      </x:c>
    </x:row>
    <x:row r="65" ht="52" customHeight="1">
      <x:c r="A65" s="9"/>
      <x:c r="B65" s="9"/>
      <x:c r="C65" s="9"/>
      <x:c r="D65" s="9"/>
      <x:c r="E65" s="25"/>
      <x:c r="F65" s="25"/>
      <x:c r="G65" s="25"/>
      <x:c r="H65" s="9"/>
      <x:c r="I65" s="9"/>
      <x:c r="J65" s="9"/>
      <x:c r="K65" s="25"/>
      <x:c r="L65" s="9"/>
      <x:c r="M65" s="9"/>
      <x:c r="N65" s="9"/>
      <x:c r="O65" s="9"/>
      <x:c r="P65" s="9"/>
      <x:c r="Q65" s="9"/>
      <x:c r="R65" s="9"/>
      <x:c r="S65" s="25"/>
      <x:c r="T65" s="9"/>
      <x:c r="U65" s="9"/>
      <x:c r="V65" s="9"/>
      <x:c r="W65" s="25"/>
      <x:c r="X65" s="9"/>
      <x:c r="Y65" s="9"/>
      <x:c r="Z65" s="25"/>
      <x:c r="AA65" s="17" t="str">
        <x:f>IF(COUNTA(A65:Z65)=0,"",IF(OR(ISERROR($B$7),ISERROR($B$8),ISERROR($B$9),ISERROR(E65),ISERROR(F65),ISERROR(G65),ISERROR(S65),ISERROR(W65),ISERROR(Z65),ISERROR(K65)),"Check: numeric/date input error",IF(OR(LEN(TRIM(A65&amp;""))=0,NOT(ISTEXT(A65)),NOT(EXACT(A65,TRIM(A65)))),"Check: gap ID missing or untrimmed",IF(OR(ISNUMBER(FIND("*",A65)),ISNUMBER(FIND("?",A65)),ISNUMBER(FIND("~",A65))),"Check: gap ID contains wildcard",IF(COUNTIFS($A$15:$A$74,A65)&gt;1,"Check: duplicate gap ID",IF(OR(LEN(TRIM($B$6&amp;""))=0,NOT(IF(AND(ISNUMBER($B$7),NOT(ISLOGICAL($B$7))),AND($B$7&gt;=1,$B$7&lt;=2958465,MOD($B$7,1)=0),FALSE)),NOT(IF(AND(ISNUMBER($B$8),NOT(ISLOGICAL($B$8))),AND($B$8&gt;=1,$B$8&lt;=2958465,MOD($B$8,1)=0),FALSE)),NOT(IF(AND(ISNUMBER($B$9),NOT(ISLOGICAL($B$9))),AND($B$9&gt;=1,$B$9&lt;=2958465,MOD($B$9,1)=0),FALSE)),$B$7&gt;$B$8),"Check: programme setup",IF(OR(LEN(TRIM(B65&amp;""))=0,LEN(TRIM(C65&amp;""))=0,LEN(TRIM(H65&amp;""))=0,LEN(TRIM(I65&amp;""))=0),"Check: gap or recovery record missing",IF(NOT(OR(EXACT(D65,"Missing record"),EXACT(D65,"Missing value"),EXACT(D65,"Partial coverage"))),"Check: gap type invalid",IF(NOT(OR(EXACT(N65,"Not assessed"),EXACT(N65,"Supported"),EXACT(N65,"Not supported"))),"Check: method review invalid",IF(NOT(OR(EXACT(P65,"Recover records"),EXACT(P65,"Use estimate"),EXACT(P65,"Disclose gap"),EXACT(P65,"Not applicable"),EXACT(P65,"Reject estimate"),EXACT(P65,"Recovered actual"))),"Check: treatment decision invalid",IF(NOT(OR(EXACT(Q65,"Pending"),EXACT(Q65,"Approved"))),"Check: decision state invalid",IF(OR(AND(LEN(E65&amp;"")&gt;0,NOT(IF(AND(ISNUMBER(E65),NOT(ISLOGICAL(E65))),AND(E65&gt;=1,E65&lt;=2958465,MOD(E65,1)=0),FALSE))),AND(LEN(F65&amp;"")&gt;0,NOT(IF(AND(ISNUMBER(F65),NOT(ISLOGICAL(F65))),AND(F65&gt;=1,F65&lt;=2958465,MOD(F65,1)=0),FALSE))),AND(LEN(G65&amp;"")&gt;0,NOT(IF(AND(ISNUMBER(G65),NOT(ISLOGICAL(G65))),AND(G65&gt;=1,G65&lt;=2958465,MOD(G65,1)=0),FALSE))),AND(LEN(S65&amp;"")&gt;0,NOT(IF(AND(ISNUMBER(S65),NOT(ISLOGICAL(S65))),AND(S65&gt;=1,S65&lt;=2958465,MOD(S65,1)=0),FALSE))),AND(LEN(W65&amp;"")&gt;0,NOT(IF(AND(ISNUMBER(W65),NOT(ISLOGICAL(W65))),AND(W65&gt;=1,W65&lt;=2958465,MOD(W65,1)=0),FALSE))),AND(LEN(Z65&amp;"")&gt;0,NOT(IF(AND(ISNUMBER(Z65),NOT(ISLOGICAL(Z65))),AND(Z65&gt;=1,Z65&lt;=2958465,MOD(Z65,1)=0),FALSE)))),"Check: entered date invalid",IF(OR(LEN(E65&amp;"")=0,LEN(F65&amp;"")=0,E65&gt;F65,E65&lt;$B$7,F65&gt;$B$8),"Check: affected period invalid",IF(OR(LEN(G65&amp;"")=0,G65&gt;$B$9),"Check: opened date missing or future",IF(OR(AND(LEN(S65&amp;"")&gt;0,OR(S65&lt;G65,S65&gt;$B$9)),AND(LEN(Z65&amp;"")&gt;0,OR(Z65&lt;G65,Z65&gt;$B$9))),"Check: decision or resolution chronology",IF(AND(LEN(K65&amp;"")&gt;0,NOT(IF(AND(ISNUMBER(K65),NOT(ISLOGICAL(K65))),ABS(K65)&lt;=1000000000000,FALSE))),"Check: candidate value invalid",IF(AND(OR(LEN(K65&amp;"")&gt;0,EXACT(P65,"Use estimate"),EXACT(P65,"Reject estimate")),OR(LEN(TRIM(L65&amp;""))=0,NOT(EXACT(L65,TRIM(L65))),LEN(TRIM(M65&amp;""))=0,LEN(TRIM(O65&amp;""))=0)),"Check: candidate method or unit missing",IF(AND(EXACT(P65,"Use estimate"),OR(LEN(K65&amp;"")=0,LEN(TRIM(J65&amp;""))=0,LEN(TRIM(X65&amp;""))=0)),"Check: estimate value evidence or trigger missing",IF(AND(EXACT(Q65,"Approved"),OR(LEN(TRIM(R65&amp;""))=0,LEN(S65&amp;"")=0,LEN(TRIM(T65&amp;""))=0,LEN(TRIM(U65&amp;""))=0)),"Check: approval record incomplete",IF(AND(EXACT(Q65,"Approved"),EXACT(P65,"Use estimate"),NOT(EXACT(N65,"Supported"))),"Check: estimate method not supported",IF(AND(EXACT(Q65,"Approved"),EXACT(P65,"Recovered actual"),LEN(TRIM(Y65&amp;""))=0),"Check: recovered source missing",IF(AND(LEN(Z65&amp;"")&gt;0,OR(NOT(EXACT(Q65,"Approved")),NOT(OR(EXACT(P65,"Use estimate"),EXACT(P65,"Disclose gap"),EXACT(P65,"Not applicable"),EXACT(P65,"Recovered actual"))),LEN(TRIM(Y65&amp;""))=0,LEN(S65&amp;"")=0,Z65&lt;S65)),"Check: resolution record inconsistent",IF(AND(LEN(Z65&amp;"")=0,OR(LEN(TRIM(V65&amp;""))=0,LEN(W65&amp;"")=0)),"Check: open action or due date missing","Recorded")))))))))))))))))))))))</x:f>
      </x:c>
      <x:c r="AB65" s="17" t="str">
        <x:f>IF(AA65="Recorded",IF(AND(AA65="Recorded",LEN(Z65&amp;"")=0),$B$9-G65,""),"")</x:f>
      </x:c>
      <x:c r="AC65" s="17" t="str">
        <x:f>IF(LEN(AA65&amp;"")=0,"",IF(AA65&lt;&gt;"Recorded","Check: resolve input issue",IF(NOT(EXACT(Q65,"Approved")),"Decision pending",IF(LEN(Z65&amp;"")&gt;0,IF(EXACT(P65,"Use estimate"),"Resolved using estimate",IF(EXACT(P65,"Recovered actual"),"Resolved with actual evidence",IF(EXACT(P65,"Not applicable"),"N.A. decision recorded","Gap disclosure recorded"))),IF(EXACT(P65,"Use estimate"),"Estimate approved; action open",IF(EXACT(P65,"Reject estimate"),"Estimate rejected; gap open",IF(EXACT(P65,"Recover records"),"Recovery action open","Approved decision; action open")))))))</x:f>
      </x:c>
      <x:c r="AD65" s="19" t="str">
        <x:f>IF(AA65="Recorded",IF(AND(AA65="Recorded",EXACT(Q65,"Approved"),EXACT(P65,"Use estimate")),K65,""),"")</x:f>
      </x:c>
    </x:row>
    <x:row r="66" ht="52" customHeight="1">
      <x:c r="A66" s="9"/>
      <x:c r="B66" s="9"/>
      <x:c r="C66" s="9"/>
      <x:c r="D66" s="9"/>
      <x:c r="E66" s="25"/>
      <x:c r="F66" s="25"/>
      <x:c r="G66" s="25"/>
      <x:c r="H66" s="9"/>
      <x:c r="I66" s="9"/>
      <x:c r="J66" s="9"/>
      <x:c r="K66" s="25"/>
      <x:c r="L66" s="9"/>
      <x:c r="M66" s="9"/>
      <x:c r="N66" s="9"/>
      <x:c r="O66" s="9"/>
      <x:c r="P66" s="9"/>
      <x:c r="Q66" s="9"/>
      <x:c r="R66" s="9"/>
      <x:c r="S66" s="25"/>
      <x:c r="T66" s="9"/>
      <x:c r="U66" s="9"/>
      <x:c r="V66" s="9"/>
      <x:c r="W66" s="25"/>
      <x:c r="X66" s="9"/>
      <x:c r="Y66" s="9"/>
      <x:c r="Z66" s="25"/>
      <x:c r="AA66" s="17" t="str">
        <x:f>IF(COUNTA(A66:Z66)=0,"",IF(OR(ISERROR($B$7),ISERROR($B$8),ISERROR($B$9),ISERROR(E66),ISERROR(F66),ISERROR(G66),ISERROR(S66),ISERROR(W66),ISERROR(Z66),ISERROR(K66)),"Check: numeric/date input error",IF(OR(LEN(TRIM(A66&amp;""))=0,NOT(ISTEXT(A66)),NOT(EXACT(A66,TRIM(A66)))),"Check: gap ID missing or untrimmed",IF(OR(ISNUMBER(FIND("*",A66)),ISNUMBER(FIND("?",A66)),ISNUMBER(FIND("~",A66))),"Check: gap ID contains wildcard",IF(COUNTIFS($A$15:$A$74,A66)&gt;1,"Check: duplicate gap ID",IF(OR(LEN(TRIM($B$6&amp;""))=0,NOT(IF(AND(ISNUMBER($B$7),NOT(ISLOGICAL($B$7))),AND($B$7&gt;=1,$B$7&lt;=2958465,MOD($B$7,1)=0),FALSE)),NOT(IF(AND(ISNUMBER($B$8),NOT(ISLOGICAL($B$8))),AND($B$8&gt;=1,$B$8&lt;=2958465,MOD($B$8,1)=0),FALSE)),NOT(IF(AND(ISNUMBER($B$9),NOT(ISLOGICAL($B$9))),AND($B$9&gt;=1,$B$9&lt;=2958465,MOD($B$9,1)=0),FALSE)),$B$7&gt;$B$8),"Check: programme setup",IF(OR(LEN(TRIM(B66&amp;""))=0,LEN(TRIM(C66&amp;""))=0,LEN(TRIM(H66&amp;""))=0,LEN(TRIM(I66&amp;""))=0),"Check: gap or recovery record missing",IF(NOT(OR(EXACT(D66,"Missing record"),EXACT(D66,"Missing value"),EXACT(D66,"Partial coverage"))),"Check: gap type invalid",IF(NOT(OR(EXACT(N66,"Not assessed"),EXACT(N66,"Supported"),EXACT(N66,"Not supported"))),"Check: method review invalid",IF(NOT(OR(EXACT(P66,"Recover records"),EXACT(P66,"Use estimate"),EXACT(P66,"Disclose gap"),EXACT(P66,"Not applicable"),EXACT(P66,"Reject estimate"),EXACT(P66,"Recovered actual"))),"Check: treatment decision invalid",IF(NOT(OR(EXACT(Q66,"Pending"),EXACT(Q66,"Approved"))),"Check: decision state invalid",IF(OR(AND(LEN(E66&amp;"")&gt;0,NOT(IF(AND(ISNUMBER(E66),NOT(ISLOGICAL(E66))),AND(E66&gt;=1,E66&lt;=2958465,MOD(E66,1)=0),FALSE))),AND(LEN(F66&amp;"")&gt;0,NOT(IF(AND(ISNUMBER(F66),NOT(ISLOGICAL(F66))),AND(F66&gt;=1,F66&lt;=2958465,MOD(F66,1)=0),FALSE))),AND(LEN(G66&amp;"")&gt;0,NOT(IF(AND(ISNUMBER(G66),NOT(ISLOGICAL(G66))),AND(G66&gt;=1,G66&lt;=2958465,MOD(G66,1)=0),FALSE))),AND(LEN(S66&amp;"")&gt;0,NOT(IF(AND(ISNUMBER(S66),NOT(ISLOGICAL(S66))),AND(S66&gt;=1,S66&lt;=2958465,MOD(S66,1)=0),FALSE))),AND(LEN(W66&amp;"")&gt;0,NOT(IF(AND(ISNUMBER(W66),NOT(ISLOGICAL(W66))),AND(W66&gt;=1,W66&lt;=2958465,MOD(W66,1)=0),FALSE))),AND(LEN(Z66&amp;"")&gt;0,NOT(IF(AND(ISNUMBER(Z66),NOT(ISLOGICAL(Z66))),AND(Z66&gt;=1,Z66&lt;=2958465,MOD(Z66,1)=0),FALSE)))),"Check: entered date invalid",IF(OR(LEN(E66&amp;"")=0,LEN(F66&amp;"")=0,E66&gt;F66,E66&lt;$B$7,F66&gt;$B$8),"Check: affected period invalid",IF(OR(LEN(G66&amp;"")=0,G66&gt;$B$9),"Check: opened date missing or future",IF(OR(AND(LEN(S66&amp;"")&gt;0,OR(S66&lt;G66,S66&gt;$B$9)),AND(LEN(Z66&amp;"")&gt;0,OR(Z66&lt;G66,Z66&gt;$B$9))),"Check: decision or resolution chronology",IF(AND(LEN(K66&amp;"")&gt;0,NOT(IF(AND(ISNUMBER(K66),NOT(ISLOGICAL(K66))),ABS(K66)&lt;=1000000000000,FALSE))),"Check: candidate value invalid",IF(AND(OR(LEN(K66&amp;"")&gt;0,EXACT(P66,"Use estimate"),EXACT(P66,"Reject estimate")),OR(LEN(TRIM(L66&amp;""))=0,NOT(EXACT(L66,TRIM(L66))),LEN(TRIM(M66&amp;""))=0,LEN(TRIM(O66&amp;""))=0)),"Check: candidate method or unit missing",IF(AND(EXACT(P66,"Use estimate"),OR(LEN(K66&amp;"")=0,LEN(TRIM(J66&amp;""))=0,LEN(TRIM(X66&amp;""))=0)),"Check: estimate value evidence or trigger missing",IF(AND(EXACT(Q66,"Approved"),OR(LEN(TRIM(R66&amp;""))=0,LEN(S66&amp;"")=0,LEN(TRIM(T66&amp;""))=0,LEN(TRIM(U66&amp;""))=0)),"Check: approval record incomplete",IF(AND(EXACT(Q66,"Approved"),EXACT(P66,"Use estimate"),NOT(EXACT(N66,"Supported"))),"Check: estimate method not supported",IF(AND(EXACT(Q66,"Approved"),EXACT(P66,"Recovered actual"),LEN(TRIM(Y66&amp;""))=0),"Check: recovered source missing",IF(AND(LEN(Z66&amp;"")&gt;0,OR(NOT(EXACT(Q66,"Approved")),NOT(OR(EXACT(P66,"Use estimate"),EXACT(P66,"Disclose gap"),EXACT(P66,"Not applicable"),EXACT(P66,"Recovered actual"))),LEN(TRIM(Y66&amp;""))=0,LEN(S66&amp;"")=0,Z66&lt;S66)),"Check: resolution record inconsistent",IF(AND(LEN(Z66&amp;"")=0,OR(LEN(TRIM(V66&amp;""))=0,LEN(W66&amp;"")=0)),"Check: open action or due date missing","Recorded")))))))))))))))))))))))</x:f>
      </x:c>
      <x:c r="AB66" s="17" t="str">
        <x:f>IF(AA66="Recorded",IF(AND(AA66="Recorded",LEN(Z66&amp;"")=0),$B$9-G66,""),"")</x:f>
      </x:c>
      <x:c r="AC66" s="17" t="str">
        <x:f>IF(LEN(AA66&amp;"")=0,"",IF(AA66&lt;&gt;"Recorded","Check: resolve input issue",IF(NOT(EXACT(Q66,"Approved")),"Decision pending",IF(LEN(Z66&amp;"")&gt;0,IF(EXACT(P66,"Use estimate"),"Resolved using estimate",IF(EXACT(P66,"Recovered actual"),"Resolved with actual evidence",IF(EXACT(P66,"Not applicable"),"N.A. decision recorded","Gap disclosure recorded"))),IF(EXACT(P66,"Use estimate"),"Estimate approved; action open",IF(EXACT(P66,"Reject estimate"),"Estimate rejected; gap open",IF(EXACT(P66,"Recover records"),"Recovery action open","Approved decision; action open")))))))</x:f>
      </x:c>
      <x:c r="AD66" s="19" t="str">
        <x:f>IF(AA66="Recorded",IF(AND(AA66="Recorded",EXACT(Q66,"Approved"),EXACT(P66,"Use estimate")),K66,""),"")</x:f>
      </x:c>
    </x:row>
    <x:row r="67" ht="52" customHeight="1">
      <x:c r="A67" s="9"/>
      <x:c r="B67" s="9"/>
      <x:c r="C67" s="9"/>
      <x:c r="D67" s="9"/>
      <x:c r="E67" s="25"/>
      <x:c r="F67" s="25"/>
      <x:c r="G67" s="25"/>
      <x:c r="H67" s="9"/>
      <x:c r="I67" s="9"/>
      <x:c r="J67" s="9"/>
      <x:c r="K67" s="25"/>
      <x:c r="L67" s="9"/>
      <x:c r="M67" s="9"/>
      <x:c r="N67" s="9"/>
      <x:c r="O67" s="9"/>
      <x:c r="P67" s="9"/>
      <x:c r="Q67" s="9"/>
      <x:c r="R67" s="9"/>
      <x:c r="S67" s="25"/>
      <x:c r="T67" s="9"/>
      <x:c r="U67" s="9"/>
      <x:c r="V67" s="9"/>
      <x:c r="W67" s="25"/>
      <x:c r="X67" s="9"/>
      <x:c r="Y67" s="9"/>
      <x:c r="Z67" s="25"/>
      <x:c r="AA67" s="17" t="str">
        <x:f>IF(COUNTA(A67:Z67)=0,"",IF(OR(ISERROR($B$7),ISERROR($B$8),ISERROR($B$9),ISERROR(E67),ISERROR(F67),ISERROR(G67),ISERROR(S67),ISERROR(W67),ISERROR(Z67),ISERROR(K67)),"Check: numeric/date input error",IF(OR(LEN(TRIM(A67&amp;""))=0,NOT(ISTEXT(A67)),NOT(EXACT(A67,TRIM(A67)))),"Check: gap ID missing or untrimmed",IF(OR(ISNUMBER(FIND("*",A67)),ISNUMBER(FIND("?",A67)),ISNUMBER(FIND("~",A67))),"Check: gap ID contains wildcard",IF(COUNTIFS($A$15:$A$74,A67)&gt;1,"Check: duplicate gap ID",IF(OR(LEN(TRIM($B$6&amp;""))=0,NOT(IF(AND(ISNUMBER($B$7),NOT(ISLOGICAL($B$7))),AND($B$7&gt;=1,$B$7&lt;=2958465,MOD($B$7,1)=0),FALSE)),NOT(IF(AND(ISNUMBER($B$8),NOT(ISLOGICAL($B$8))),AND($B$8&gt;=1,$B$8&lt;=2958465,MOD($B$8,1)=0),FALSE)),NOT(IF(AND(ISNUMBER($B$9),NOT(ISLOGICAL($B$9))),AND($B$9&gt;=1,$B$9&lt;=2958465,MOD($B$9,1)=0),FALSE)),$B$7&gt;$B$8),"Check: programme setup",IF(OR(LEN(TRIM(B67&amp;""))=0,LEN(TRIM(C67&amp;""))=0,LEN(TRIM(H67&amp;""))=0,LEN(TRIM(I67&amp;""))=0),"Check: gap or recovery record missing",IF(NOT(OR(EXACT(D67,"Missing record"),EXACT(D67,"Missing value"),EXACT(D67,"Partial coverage"))),"Check: gap type invalid",IF(NOT(OR(EXACT(N67,"Not assessed"),EXACT(N67,"Supported"),EXACT(N67,"Not supported"))),"Check: method review invalid",IF(NOT(OR(EXACT(P67,"Recover records"),EXACT(P67,"Use estimate"),EXACT(P67,"Disclose gap"),EXACT(P67,"Not applicable"),EXACT(P67,"Reject estimate"),EXACT(P67,"Recovered actual"))),"Check: treatment decision invalid",IF(NOT(OR(EXACT(Q67,"Pending"),EXACT(Q67,"Approved"))),"Check: decision state invalid",IF(OR(AND(LEN(E67&amp;"")&gt;0,NOT(IF(AND(ISNUMBER(E67),NOT(ISLOGICAL(E67))),AND(E67&gt;=1,E67&lt;=2958465,MOD(E67,1)=0),FALSE))),AND(LEN(F67&amp;"")&gt;0,NOT(IF(AND(ISNUMBER(F67),NOT(ISLOGICAL(F67))),AND(F67&gt;=1,F67&lt;=2958465,MOD(F67,1)=0),FALSE))),AND(LEN(G67&amp;"")&gt;0,NOT(IF(AND(ISNUMBER(G67),NOT(ISLOGICAL(G67))),AND(G67&gt;=1,G67&lt;=2958465,MOD(G67,1)=0),FALSE))),AND(LEN(S67&amp;"")&gt;0,NOT(IF(AND(ISNUMBER(S67),NOT(ISLOGICAL(S67))),AND(S67&gt;=1,S67&lt;=2958465,MOD(S67,1)=0),FALSE))),AND(LEN(W67&amp;"")&gt;0,NOT(IF(AND(ISNUMBER(W67),NOT(ISLOGICAL(W67))),AND(W67&gt;=1,W67&lt;=2958465,MOD(W67,1)=0),FALSE))),AND(LEN(Z67&amp;"")&gt;0,NOT(IF(AND(ISNUMBER(Z67),NOT(ISLOGICAL(Z67))),AND(Z67&gt;=1,Z67&lt;=2958465,MOD(Z67,1)=0),FALSE)))),"Check: entered date invalid",IF(OR(LEN(E67&amp;"")=0,LEN(F67&amp;"")=0,E67&gt;F67,E67&lt;$B$7,F67&gt;$B$8),"Check: affected period invalid",IF(OR(LEN(G67&amp;"")=0,G67&gt;$B$9),"Check: opened date missing or future",IF(OR(AND(LEN(S67&amp;"")&gt;0,OR(S67&lt;G67,S67&gt;$B$9)),AND(LEN(Z67&amp;"")&gt;0,OR(Z67&lt;G67,Z67&gt;$B$9))),"Check: decision or resolution chronology",IF(AND(LEN(K67&amp;"")&gt;0,NOT(IF(AND(ISNUMBER(K67),NOT(ISLOGICAL(K67))),ABS(K67)&lt;=1000000000000,FALSE))),"Check: candidate value invalid",IF(AND(OR(LEN(K67&amp;"")&gt;0,EXACT(P67,"Use estimate"),EXACT(P67,"Reject estimate")),OR(LEN(TRIM(L67&amp;""))=0,NOT(EXACT(L67,TRIM(L67))),LEN(TRIM(M67&amp;""))=0,LEN(TRIM(O67&amp;""))=0)),"Check: candidate method or unit missing",IF(AND(EXACT(P67,"Use estimate"),OR(LEN(K67&amp;"")=0,LEN(TRIM(J67&amp;""))=0,LEN(TRIM(X67&amp;""))=0)),"Check: estimate value evidence or trigger missing",IF(AND(EXACT(Q67,"Approved"),OR(LEN(TRIM(R67&amp;""))=0,LEN(S67&amp;"")=0,LEN(TRIM(T67&amp;""))=0,LEN(TRIM(U67&amp;""))=0)),"Check: approval record incomplete",IF(AND(EXACT(Q67,"Approved"),EXACT(P67,"Use estimate"),NOT(EXACT(N67,"Supported"))),"Check: estimate method not supported",IF(AND(EXACT(Q67,"Approved"),EXACT(P67,"Recovered actual"),LEN(TRIM(Y67&amp;""))=0),"Check: recovered source missing",IF(AND(LEN(Z67&amp;"")&gt;0,OR(NOT(EXACT(Q67,"Approved")),NOT(OR(EXACT(P67,"Use estimate"),EXACT(P67,"Disclose gap"),EXACT(P67,"Not applicable"),EXACT(P67,"Recovered actual"))),LEN(TRIM(Y67&amp;""))=0,LEN(S67&amp;"")=0,Z67&lt;S67)),"Check: resolution record inconsistent",IF(AND(LEN(Z67&amp;"")=0,OR(LEN(TRIM(V67&amp;""))=0,LEN(W67&amp;"")=0)),"Check: open action or due date missing","Recorded")))))))))))))))))))))))</x:f>
      </x:c>
      <x:c r="AB67" s="17" t="str">
        <x:f>IF(AA67="Recorded",IF(AND(AA67="Recorded",LEN(Z67&amp;"")=0),$B$9-G67,""),"")</x:f>
      </x:c>
      <x:c r="AC67" s="17" t="str">
        <x:f>IF(LEN(AA67&amp;"")=0,"",IF(AA67&lt;&gt;"Recorded","Check: resolve input issue",IF(NOT(EXACT(Q67,"Approved")),"Decision pending",IF(LEN(Z67&amp;"")&gt;0,IF(EXACT(P67,"Use estimate"),"Resolved using estimate",IF(EXACT(P67,"Recovered actual"),"Resolved with actual evidence",IF(EXACT(P67,"Not applicable"),"N.A. decision recorded","Gap disclosure recorded"))),IF(EXACT(P67,"Use estimate"),"Estimate approved; action open",IF(EXACT(P67,"Reject estimate"),"Estimate rejected; gap open",IF(EXACT(P67,"Recover records"),"Recovery action open","Approved decision; action open")))))))</x:f>
      </x:c>
      <x:c r="AD67" s="19" t="str">
        <x:f>IF(AA67="Recorded",IF(AND(AA67="Recorded",EXACT(Q67,"Approved"),EXACT(P67,"Use estimate")),K67,""),"")</x:f>
      </x:c>
    </x:row>
    <x:row r="68" ht="52" customHeight="1">
      <x:c r="A68" s="9"/>
      <x:c r="B68" s="9"/>
      <x:c r="C68" s="9"/>
      <x:c r="D68" s="9"/>
      <x:c r="E68" s="25"/>
      <x:c r="F68" s="25"/>
      <x:c r="G68" s="25"/>
      <x:c r="H68" s="9"/>
      <x:c r="I68" s="9"/>
      <x:c r="J68" s="9"/>
      <x:c r="K68" s="25"/>
      <x:c r="L68" s="9"/>
      <x:c r="M68" s="9"/>
      <x:c r="N68" s="9"/>
      <x:c r="O68" s="9"/>
      <x:c r="P68" s="9"/>
      <x:c r="Q68" s="9"/>
      <x:c r="R68" s="9"/>
      <x:c r="S68" s="25"/>
      <x:c r="T68" s="9"/>
      <x:c r="U68" s="9"/>
      <x:c r="V68" s="9"/>
      <x:c r="W68" s="25"/>
      <x:c r="X68" s="9"/>
      <x:c r="Y68" s="9"/>
      <x:c r="Z68" s="25"/>
      <x:c r="AA68" s="17" t="str">
        <x:f>IF(COUNTA(A68:Z68)=0,"",IF(OR(ISERROR($B$7),ISERROR($B$8),ISERROR($B$9),ISERROR(E68),ISERROR(F68),ISERROR(G68),ISERROR(S68),ISERROR(W68),ISERROR(Z68),ISERROR(K68)),"Check: numeric/date input error",IF(OR(LEN(TRIM(A68&amp;""))=0,NOT(ISTEXT(A68)),NOT(EXACT(A68,TRIM(A68)))),"Check: gap ID missing or untrimmed",IF(OR(ISNUMBER(FIND("*",A68)),ISNUMBER(FIND("?",A68)),ISNUMBER(FIND("~",A68))),"Check: gap ID contains wildcard",IF(COUNTIFS($A$15:$A$74,A68)&gt;1,"Check: duplicate gap ID",IF(OR(LEN(TRIM($B$6&amp;""))=0,NOT(IF(AND(ISNUMBER($B$7),NOT(ISLOGICAL($B$7))),AND($B$7&gt;=1,$B$7&lt;=2958465,MOD($B$7,1)=0),FALSE)),NOT(IF(AND(ISNUMBER($B$8),NOT(ISLOGICAL($B$8))),AND($B$8&gt;=1,$B$8&lt;=2958465,MOD($B$8,1)=0),FALSE)),NOT(IF(AND(ISNUMBER($B$9),NOT(ISLOGICAL($B$9))),AND($B$9&gt;=1,$B$9&lt;=2958465,MOD($B$9,1)=0),FALSE)),$B$7&gt;$B$8),"Check: programme setup",IF(OR(LEN(TRIM(B68&amp;""))=0,LEN(TRIM(C68&amp;""))=0,LEN(TRIM(H68&amp;""))=0,LEN(TRIM(I68&amp;""))=0),"Check: gap or recovery record missing",IF(NOT(OR(EXACT(D68,"Missing record"),EXACT(D68,"Missing value"),EXACT(D68,"Partial coverage"))),"Check: gap type invalid",IF(NOT(OR(EXACT(N68,"Not assessed"),EXACT(N68,"Supported"),EXACT(N68,"Not supported"))),"Check: method review invalid",IF(NOT(OR(EXACT(P68,"Recover records"),EXACT(P68,"Use estimate"),EXACT(P68,"Disclose gap"),EXACT(P68,"Not applicable"),EXACT(P68,"Reject estimate"),EXACT(P68,"Recovered actual"))),"Check: treatment decision invalid",IF(NOT(OR(EXACT(Q68,"Pending"),EXACT(Q68,"Approved"))),"Check: decision state invalid",IF(OR(AND(LEN(E68&amp;"")&gt;0,NOT(IF(AND(ISNUMBER(E68),NOT(ISLOGICAL(E68))),AND(E68&gt;=1,E68&lt;=2958465,MOD(E68,1)=0),FALSE))),AND(LEN(F68&amp;"")&gt;0,NOT(IF(AND(ISNUMBER(F68),NOT(ISLOGICAL(F68))),AND(F68&gt;=1,F68&lt;=2958465,MOD(F68,1)=0),FALSE))),AND(LEN(G68&amp;"")&gt;0,NOT(IF(AND(ISNUMBER(G68),NOT(ISLOGICAL(G68))),AND(G68&gt;=1,G68&lt;=2958465,MOD(G68,1)=0),FALSE))),AND(LEN(S68&amp;"")&gt;0,NOT(IF(AND(ISNUMBER(S68),NOT(ISLOGICAL(S68))),AND(S68&gt;=1,S68&lt;=2958465,MOD(S68,1)=0),FALSE))),AND(LEN(W68&amp;"")&gt;0,NOT(IF(AND(ISNUMBER(W68),NOT(ISLOGICAL(W68))),AND(W68&gt;=1,W68&lt;=2958465,MOD(W68,1)=0),FALSE))),AND(LEN(Z68&amp;"")&gt;0,NOT(IF(AND(ISNUMBER(Z68),NOT(ISLOGICAL(Z68))),AND(Z68&gt;=1,Z68&lt;=2958465,MOD(Z68,1)=0),FALSE)))),"Check: entered date invalid",IF(OR(LEN(E68&amp;"")=0,LEN(F68&amp;"")=0,E68&gt;F68,E68&lt;$B$7,F68&gt;$B$8),"Check: affected period invalid",IF(OR(LEN(G68&amp;"")=0,G68&gt;$B$9),"Check: opened date missing or future",IF(OR(AND(LEN(S68&amp;"")&gt;0,OR(S68&lt;G68,S68&gt;$B$9)),AND(LEN(Z68&amp;"")&gt;0,OR(Z68&lt;G68,Z68&gt;$B$9))),"Check: decision or resolution chronology",IF(AND(LEN(K68&amp;"")&gt;0,NOT(IF(AND(ISNUMBER(K68),NOT(ISLOGICAL(K68))),ABS(K68)&lt;=1000000000000,FALSE))),"Check: candidate value invalid",IF(AND(OR(LEN(K68&amp;"")&gt;0,EXACT(P68,"Use estimate"),EXACT(P68,"Reject estimate")),OR(LEN(TRIM(L68&amp;""))=0,NOT(EXACT(L68,TRIM(L68))),LEN(TRIM(M68&amp;""))=0,LEN(TRIM(O68&amp;""))=0)),"Check: candidate method or unit missing",IF(AND(EXACT(P68,"Use estimate"),OR(LEN(K68&amp;"")=0,LEN(TRIM(J68&amp;""))=0,LEN(TRIM(X68&amp;""))=0)),"Check: estimate value evidence or trigger missing",IF(AND(EXACT(Q68,"Approved"),OR(LEN(TRIM(R68&amp;""))=0,LEN(S68&amp;"")=0,LEN(TRIM(T68&amp;""))=0,LEN(TRIM(U68&amp;""))=0)),"Check: approval record incomplete",IF(AND(EXACT(Q68,"Approved"),EXACT(P68,"Use estimate"),NOT(EXACT(N68,"Supported"))),"Check: estimate method not supported",IF(AND(EXACT(Q68,"Approved"),EXACT(P68,"Recovered actual"),LEN(TRIM(Y68&amp;""))=0),"Check: recovered source missing",IF(AND(LEN(Z68&amp;"")&gt;0,OR(NOT(EXACT(Q68,"Approved")),NOT(OR(EXACT(P68,"Use estimate"),EXACT(P68,"Disclose gap"),EXACT(P68,"Not applicable"),EXACT(P68,"Recovered actual"))),LEN(TRIM(Y68&amp;""))=0,LEN(S68&amp;"")=0,Z68&lt;S68)),"Check: resolution record inconsistent",IF(AND(LEN(Z68&amp;"")=0,OR(LEN(TRIM(V68&amp;""))=0,LEN(W68&amp;"")=0)),"Check: open action or due date missing","Recorded")))))))))))))))))))))))</x:f>
      </x:c>
      <x:c r="AB68" s="17" t="str">
        <x:f>IF(AA68="Recorded",IF(AND(AA68="Recorded",LEN(Z68&amp;"")=0),$B$9-G68,""),"")</x:f>
      </x:c>
      <x:c r="AC68" s="17" t="str">
        <x:f>IF(LEN(AA68&amp;"")=0,"",IF(AA68&lt;&gt;"Recorded","Check: resolve input issue",IF(NOT(EXACT(Q68,"Approved")),"Decision pending",IF(LEN(Z68&amp;"")&gt;0,IF(EXACT(P68,"Use estimate"),"Resolved using estimate",IF(EXACT(P68,"Recovered actual"),"Resolved with actual evidence",IF(EXACT(P68,"Not applicable"),"N.A. decision recorded","Gap disclosure recorded"))),IF(EXACT(P68,"Use estimate"),"Estimate approved; action open",IF(EXACT(P68,"Reject estimate"),"Estimate rejected; gap open",IF(EXACT(P68,"Recover records"),"Recovery action open","Approved decision; action open")))))))</x:f>
      </x:c>
      <x:c r="AD68" s="19" t="str">
        <x:f>IF(AA68="Recorded",IF(AND(AA68="Recorded",EXACT(Q68,"Approved"),EXACT(P68,"Use estimate")),K68,""),"")</x:f>
      </x:c>
    </x:row>
    <x:row r="69" ht="52" customHeight="1">
      <x:c r="A69" s="9"/>
      <x:c r="B69" s="9"/>
      <x:c r="C69" s="9"/>
      <x:c r="D69" s="9"/>
      <x:c r="E69" s="25"/>
      <x:c r="F69" s="25"/>
      <x:c r="G69" s="25"/>
      <x:c r="H69" s="9"/>
      <x:c r="I69" s="9"/>
      <x:c r="J69" s="9"/>
      <x:c r="K69" s="25"/>
      <x:c r="L69" s="9"/>
      <x:c r="M69" s="9"/>
      <x:c r="N69" s="9"/>
      <x:c r="O69" s="9"/>
      <x:c r="P69" s="9"/>
      <x:c r="Q69" s="9"/>
      <x:c r="R69" s="9"/>
      <x:c r="S69" s="25"/>
      <x:c r="T69" s="9"/>
      <x:c r="U69" s="9"/>
      <x:c r="V69" s="9"/>
      <x:c r="W69" s="25"/>
      <x:c r="X69" s="9"/>
      <x:c r="Y69" s="9"/>
      <x:c r="Z69" s="25"/>
      <x:c r="AA69" s="17" t="str">
        <x:f>IF(COUNTA(A69:Z69)=0,"",IF(OR(ISERROR($B$7),ISERROR($B$8),ISERROR($B$9),ISERROR(E69),ISERROR(F69),ISERROR(G69),ISERROR(S69),ISERROR(W69),ISERROR(Z69),ISERROR(K69)),"Check: numeric/date input error",IF(OR(LEN(TRIM(A69&amp;""))=0,NOT(ISTEXT(A69)),NOT(EXACT(A69,TRIM(A69)))),"Check: gap ID missing or untrimmed",IF(OR(ISNUMBER(FIND("*",A69)),ISNUMBER(FIND("?",A69)),ISNUMBER(FIND("~",A69))),"Check: gap ID contains wildcard",IF(COUNTIFS($A$15:$A$74,A69)&gt;1,"Check: duplicate gap ID",IF(OR(LEN(TRIM($B$6&amp;""))=0,NOT(IF(AND(ISNUMBER($B$7),NOT(ISLOGICAL($B$7))),AND($B$7&gt;=1,$B$7&lt;=2958465,MOD($B$7,1)=0),FALSE)),NOT(IF(AND(ISNUMBER($B$8),NOT(ISLOGICAL($B$8))),AND($B$8&gt;=1,$B$8&lt;=2958465,MOD($B$8,1)=0),FALSE)),NOT(IF(AND(ISNUMBER($B$9),NOT(ISLOGICAL($B$9))),AND($B$9&gt;=1,$B$9&lt;=2958465,MOD($B$9,1)=0),FALSE)),$B$7&gt;$B$8),"Check: programme setup",IF(OR(LEN(TRIM(B69&amp;""))=0,LEN(TRIM(C69&amp;""))=0,LEN(TRIM(H69&amp;""))=0,LEN(TRIM(I69&amp;""))=0),"Check: gap or recovery record missing",IF(NOT(OR(EXACT(D69,"Missing record"),EXACT(D69,"Missing value"),EXACT(D69,"Partial coverage"))),"Check: gap type invalid",IF(NOT(OR(EXACT(N69,"Not assessed"),EXACT(N69,"Supported"),EXACT(N69,"Not supported"))),"Check: method review invalid",IF(NOT(OR(EXACT(P69,"Recover records"),EXACT(P69,"Use estimate"),EXACT(P69,"Disclose gap"),EXACT(P69,"Not applicable"),EXACT(P69,"Reject estimate"),EXACT(P69,"Recovered actual"))),"Check: treatment decision invalid",IF(NOT(OR(EXACT(Q69,"Pending"),EXACT(Q69,"Approved"))),"Check: decision state invalid",IF(OR(AND(LEN(E69&amp;"")&gt;0,NOT(IF(AND(ISNUMBER(E69),NOT(ISLOGICAL(E69))),AND(E69&gt;=1,E69&lt;=2958465,MOD(E69,1)=0),FALSE))),AND(LEN(F69&amp;"")&gt;0,NOT(IF(AND(ISNUMBER(F69),NOT(ISLOGICAL(F69))),AND(F69&gt;=1,F69&lt;=2958465,MOD(F69,1)=0),FALSE))),AND(LEN(G69&amp;"")&gt;0,NOT(IF(AND(ISNUMBER(G69),NOT(ISLOGICAL(G69))),AND(G69&gt;=1,G69&lt;=2958465,MOD(G69,1)=0),FALSE))),AND(LEN(S69&amp;"")&gt;0,NOT(IF(AND(ISNUMBER(S69),NOT(ISLOGICAL(S69))),AND(S69&gt;=1,S69&lt;=2958465,MOD(S69,1)=0),FALSE))),AND(LEN(W69&amp;"")&gt;0,NOT(IF(AND(ISNUMBER(W69),NOT(ISLOGICAL(W69))),AND(W69&gt;=1,W69&lt;=2958465,MOD(W69,1)=0),FALSE))),AND(LEN(Z69&amp;"")&gt;0,NOT(IF(AND(ISNUMBER(Z69),NOT(ISLOGICAL(Z69))),AND(Z69&gt;=1,Z69&lt;=2958465,MOD(Z69,1)=0),FALSE)))),"Check: entered date invalid",IF(OR(LEN(E69&amp;"")=0,LEN(F69&amp;"")=0,E69&gt;F69,E69&lt;$B$7,F69&gt;$B$8),"Check: affected period invalid",IF(OR(LEN(G69&amp;"")=0,G69&gt;$B$9),"Check: opened date missing or future",IF(OR(AND(LEN(S69&amp;"")&gt;0,OR(S69&lt;G69,S69&gt;$B$9)),AND(LEN(Z69&amp;"")&gt;0,OR(Z69&lt;G69,Z69&gt;$B$9))),"Check: decision or resolution chronology",IF(AND(LEN(K69&amp;"")&gt;0,NOT(IF(AND(ISNUMBER(K69),NOT(ISLOGICAL(K69))),ABS(K69)&lt;=1000000000000,FALSE))),"Check: candidate value invalid",IF(AND(OR(LEN(K69&amp;"")&gt;0,EXACT(P69,"Use estimate"),EXACT(P69,"Reject estimate")),OR(LEN(TRIM(L69&amp;""))=0,NOT(EXACT(L69,TRIM(L69))),LEN(TRIM(M69&amp;""))=0,LEN(TRIM(O69&amp;""))=0)),"Check: candidate method or unit missing",IF(AND(EXACT(P69,"Use estimate"),OR(LEN(K69&amp;"")=0,LEN(TRIM(J69&amp;""))=0,LEN(TRIM(X69&amp;""))=0)),"Check: estimate value evidence or trigger missing",IF(AND(EXACT(Q69,"Approved"),OR(LEN(TRIM(R69&amp;""))=0,LEN(S69&amp;"")=0,LEN(TRIM(T69&amp;""))=0,LEN(TRIM(U69&amp;""))=0)),"Check: approval record incomplete",IF(AND(EXACT(Q69,"Approved"),EXACT(P69,"Use estimate"),NOT(EXACT(N69,"Supported"))),"Check: estimate method not supported",IF(AND(EXACT(Q69,"Approved"),EXACT(P69,"Recovered actual"),LEN(TRIM(Y69&amp;""))=0),"Check: recovered source missing",IF(AND(LEN(Z69&amp;"")&gt;0,OR(NOT(EXACT(Q69,"Approved")),NOT(OR(EXACT(P69,"Use estimate"),EXACT(P69,"Disclose gap"),EXACT(P69,"Not applicable"),EXACT(P69,"Recovered actual"))),LEN(TRIM(Y69&amp;""))=0,LEN(S69&amp;"")=0,Z69&lt;S69)),"Check: resolution record inconsistent",IF(AND(LEN(Z69&amp;"")=0,OR(LEN(TRIM(V69&amp;""))=0,LEN(W69&amp;"")=0)),"Check: open action or due date missing","Recorded")))))))))))))))))))))))</x:f>
      </x:c>
      <x:c r="AB69" s="17" t="str">
        <x:f>IF(AA69="Recorded",IF(AND(AA69="Recorded",LEN(Z69&amp;"")=0),$B$9-G69,""),"")</x:f>
      </x:c>
      <x:c r="AC69" s="17" t="str">
        <x:f>IF(LEN(AA69&amp;"")=0,"",IF(AA69&lt;&gt;"Recorded","Check: resolve input issue",IF(NOT(EXACT(Q69,"Approved")),"Decision pending",IF(LEN(Z69&amp;"")&gt;0,IF(EXACT(P69,"Use estimate"),"Resolved using estimate",IF(EXACT(P69,"Recovered actual"),"Resolved with actual evidence",IF(EXACT(P69,"Not applicable"),"N.A. decision recorded","Gap disclosure recorded"))),IF(EXACT(P69,"Use estimate"),"Estimate approved; action open",IF(EXACT(P69,"Reject estimate"),"Estimate rejected; gap open",IF(EXACT(P69,"Recover records"),"Recovery action open","Approved decision; action open")))))))</x:f>
      </x:c>
      <x:c r="AD69" s="19" t="str">
        <x:f>IF(AA69="Recorded",IF(AND(AA69="Recorded",EXACT(Q69,"Approved"),EXACT(P69,"Use estimate")),K69,""),"")</x:f>
      </x:c>
    </x:row>
    <x:row r="70" ht="52" customHeight="1">
      <x:c r="A70" s="9"/>
      <x:c r="B70" s="9"/>
      <x:c r="C70" s="9"/>
      <x:c r="D70" s="9"/>
      <x:c r="E70" s="25"/>
      <x:c r="F70" s="25"/>
      <x:c r="G70" s="25"/>
      <x:c r="H70" s="9"/>
      <x:c r="I70" s="9"/>
      <x:c r="J70" s="9"/>
      <x:c r="K70" s="25"/>
      <x:c r="L70" s="9"/>
      <x:c r="M70" s="9"/>
      <x:c r="N70" s="9"/>
      <x:c r="O70" s="9"/>
      <x:c r="P70" s="9"/>
      <x:c r="Q70" s="9"/>
      <x:c r="R70" s="9"/>
      <x:c r="S70" s="25"/>
      <x:c r="T70" s="9"/>
      <x:c r="U70" s="9"/>
      <x:c r="V70" s="9"/>
      <x:c r="W70" s="25"/>
      <x:c r="X70" s="9"/>
      <x:c r="Y70" s="9"/>
      <x:c r="Z70" s="25"/>
      <x:c r="AA70" s="17" t="str">
        <x:f>IF(COUNTA(A70:Z70)=0,"",IF(OR(ISERROR($B$7),ISERROR($B$8),ISERROR($B$9),ISERROR(E70),ISERROR(F70),ISERROR(G70),ISERROR(S70),ISERROR(W70),ISERROR(Z70),ISERROR(K70)),"Check: numeric/date input error",IF(OR(LEN(TRIM(A70&amp;""))=0,NOT(ISTEXT(A70)),NOT(EXACT(A70,TRIM(A70)))),"Check: gap ID missing or untrimmed",IF(OR(ISNUMBER(FIND("*",A70)),ISNUMBER(FIND("?",A70)),ISNUMBER(FIND("~",A70))),"Check: gap ID contains wildcard",IF(COUNTIFS($A$15:$A$74,A70)&gt;1,"Check: duplicate gap ID",IF(OR(LEN(TRIM($B$6&amp;""))=0,NOT(IF(AND(ISNUMBER($B$7),NOT(ISLOGICAL($B$7))),AND($B$7&gt;=1,$B$7&lt;=2958465,MOD($B$7,1)=0),FALSE)),NOT(IF(AND(ISNUMBER($B$8),NOT(ISLOGICAL($B$8))),AND($B$8&gt;=1,$B$8&lt;=2958465,MOD($B$8,1)=0),FALSE)),NOT(IF(AND(ISNUMBER($B$9),NOT(ISLOGICAL($B$9))),AND($B$9&gt;=1,$B$9&lt;=2958465,MOD($B$9,1)=0),FALSE)),$B$7&gt;$B$8),"Check: programme setup",IF(OR(LEN(TRIM(B70&amp;""))=0,LEN(TRIM(C70&amp;""))=0,LEN(TRIM(H70&amp;""))=0,LEN(TRIM(I70&amp;""))=0),"Check: gap or recovery record missing",IF(NOT(OR(EXACT(D70,"Missing record"),EXACT(D70,"Missing value"),EXACT(D70,"Partial coverage"))),"Check: gap type invalid",IF(NOT(OR(EXACT(N70,"Not assessed"),EXACT(N70,"Supported"),EXACT(N70,"Not supported"))),"Check: method review invalid",IF(NOT(OR(EXACT(P70,"Recover records"),EXACT(P70,"Use estimate"),EXACT(P70,"Disclose gap"),EXACT(P70,"Not applicable"),EXACT(P70,"Reject estimate"),EXACT(P70,"Recovered actual"))),"Check: treatment decision invalid",IF(NOT(OR(EXACT(Q70,"Pending"),EXACT(Q70,"Approved"))),"Check: decision state invalid",IF(OR(AND(LEN(E70&amp;"")&gt;0,NOT(IF(AND(ISNUMBER(E70),NOT(ISLOGICAL(E70))),AND(E70&gt;=1,E70&lt;=2958465,MOD(E70,1)=0),FALSE))),AND(LEN(F70&amp;"")&gt;0,NOT(IF(AND(ISNUMBER(F70),NOT(ISLOGICAL(F70))),AND(F70&gt;=1,F70&lt;=2958465,MOD(F70,1)=0),FALSE))),AND(LEN(G70&amp;"")&gt;0,NOT(IF(AND(ISNUMBER(G70),NOT(ISLOGICAL(G70))),AND(G70&gt;=1,G70&lt;=2958465,MOD(G70,1)=0),FALSE))),AND(LEN(S70&amp;"")&gt;0,NOT(IF(AND(ISNUMBER(S70),NOT(ISLOGICAL(S70))),AND(S70&gt;=1,S70&lt;=2958465,MOD(S70,1)=0),FALSE))),AND(LEN(W70&amp;"")&gt;0,NOT(IF(AND(ISNUMBER(W70),NOT(ISLOGICAL(W70))),AND(W70&gt;=1,W70&lt;=2958465,MOD(W70,1)=0),FALSE))),AND(LEN(Z70&amp;"")&gt;0,NOT(IF(AND(ISNUMBER(Z70),NOT(ISLOGICAL(Z70))),AND(Z70&gt;=1,Z70&lt;=2958465,MOD(Z70,1)=0),FALSE)))),"Check: entered date invalid",IF(OR(LEN(E70&amp;"")=0,LEN(F70&amp;"")=0,E70&gt;F70,E70&lt;$B$7,F70&gt;$B$8),"Check: affected period invalid",IF(OR(LEN(G70&amp;"")=0,G70&gt;$B$9),"Check: opened date missing or future",IF(OR(AND(LEN(S70&amp;"")&gt;0,OR(S70&lt;G70,S70&gt;$B$9)),AND(LEN(Z70&amp;"")&gt;0,OR(Z70&lt;G70,Z70&gt;$B$9))),"Check: decision or resolution chronology",IF(AND(LEN(K70&amp;"")&gt;0,NOT(IF(AND(ISNUMBER(K70),NOT(ISLOGICAL(K70))),ABS(K70)&lt;=1000000000000,FALSE))),"Check: candidate value invalid",IF(AND(OR(LEN(K70&amp;"")&gt;0,EXACT(P70,"Use estimate"),EXACT(P70,"Reject estimate")),OR(LEN(TRIM(L70&amp;""))=0,NOT(EXACT(L70,TRIM(L70))),LEN(TRIM(M70&amp;""))=0,LEN(TRIM(O70&amp;""))=0)),"Check: candidate method or unit missing",IF(AND(EXACT(P70,"Use estimate"),OR(LEN(K70&amp;"")=0,LEN(TRIM(J70&amp;""))=0,LEN(TRIM(X70&amp;""))=0)),"Check: estimate value evidence or trigger missing",IF(AND(EXACT(Q70,"Approved"),OR(LEN(TRIM(R70&amp;""))=0,LEN(S70&amp;"")=0,LEN(TRIM(T70&amp;""))=0,LEN(TRIM(U70&amp;""))=0)),"Check: approval record incomplete",IF(AND(EXACT(Q70,"Approved"),EXACT(P70,"Use estimate"),NOT(EXACT(N70,"Supported"))),"Check: estimate method not supported",IF(AND(EXACT(Q70,"Approved"),EXACT(P70,"Recovered actual"),LEN(TRIM(Y70&amp;""))=0),"Check: recovered source missing",IF(AND(LEN(Z70&amp;"")&gt;0,OR(NOT(EXACT(Q70,"Approved")),NOT(OR(EXACT(P70,"Use estimate"),EXACT(P70,"Disclose gap"),EXACT(P70,"Not applicable"),EXACT(P70,"Recovered actual"))),LEN(TRIM(Y70&amp;""))=0,LEN(S70&amp;"")=0,Z70&lt;S70)),"Check: resolution record inconsistent",IF(AND(LEN(Z70&amp;"")=0,OR(LEN(TRIM(V70&amp;""))=0,LEN(W70&amp;"")=0)),"Check: open action or due date missing","Recorded")))))))))))))))))))))))</x:f>
      </x:c>
      <x:c r="AB70" s="17" t="str">
        <x:f>IF(AA70="Recorded",IF(AND(AA70="Recorded",LEN(Z70&amp;"")=0),$B$9-G70,""),"")</x:f>
      </x:c>
      <x:c r="AC70" s="17" t="str">
        <x:f>IF(LEN(AA70&amp;"")=0,"",IF(AA70&lt;&gt;"Recorded","Check: resolve input issue",IF(NOT(EXACT(Q70,"Approved")),"Decision pending",IF(LEN(Z70&amp;"")&gt;0,IF(EXACT(P70,"Use estimate"),"Resolved using estimate",IF(EXACT(P70,"Recovered actual"),"Resolved with actual evidence",IF(EXACT(P70,"Not applicable"),"N.A. decision recorded","Gap disclosure recorded"))),IF(EXACT(P70,"Use estimate"),"Estimate approved; action open",IF(EXACT(P70,"Reject estimate"),"Estimate rejected; gap open",IF(EXACT(P70,"Recover records"),"Recovery action open","Approved decision; action open")))))))</x:f>
      </x:c>
      <x:c r="AD70" s="19" t="str">
        <x:f>IF(AA70="Recorded",IF(AND(AA70="Recorded",EXACT(Q70,"Approved"),EXACT(P70,"Use estimate")),K70,""),"")</x:f>
      </x:c>
    </x:row>
    <x:row r="71" ht="52" customHeight="1">
      <x:c r="A71" s="9"/>
      <x:c r="B71" s="9"/>
      <x:c r="C71" s="9"/>
      <x:c r="D71" s="9"/>
      <x:c r="E71" s="25"/>
      <x:c r="F71" s="25"/>
      <x:c r="G71" s="25"/>
      <x:c r="H71" s="9"/>
      <x:c r="I71" s="9"/>
      <x:c r="J71" s="9"/>
      <x:c r="K71" s="25"/>
      <x:c r="L71" s="9"/>
      <x:c r="M71" s="9"/>
      <x:c r="N71" s="9"/>
      <x:c r="O71" s="9"/>
      <x:c r="P71" s="9"/>
      <x:c r="Q71" s="9"/>
      <x:c r="R71" s="9"/>
      <x:c r="S71" s="25"/>
      <x:c r="T71" s="9"/>
      <x:c r="U71" s="9"/>
      <x:c r="V71" s="9"/>
      <x:c r="W71" s="25"/>
      <x:c r="X71" s="9"/>
      <x:c r="Y71" s="9"/>
      <x:c r="Z71" s="25"/>
      <x:c r="AA71" s="17" t="str">
        <x:f>IF(COUNTA(A71:Z71)=0,"",IF(OR(ISERROR($B$7),ISERROR($B$8),ISERROR($B$9),ISERROR(E71),ISERROR(F71),ISERROR(G71),ISERROR(S71),ISERROR(W71),ISERROR(Z71),ISERROR(K71)),"Check: numeric/date input error",IF(OR(LEN(TRIM(A71&amp;""))=0,NOT(ISTEXT(A71)),NOT(EXACT(A71,TRIM(A71)))),"Check: gap ID missing or untrimmed",IF(OR(ISNUMBER(FIND("*",A71)),ISNUMBER(FIND("?",A71)),ISNUMBER(FIND("~",A71))),"Check: gap ID contains wildcard",IF(COUNTIFS($A$15:$A$74,A71)&gt;1,"Check: duplicate gap ID",IF(OR(LEN(TRIM($B$6&amp;""))=0,NOT(IF(AND(ISNUMBER($B$7),NOT(ISLOGICAL($B$7))),AND($B$7&gt;=1,$B$7&lt;=2958465,MOD($B$7,1)=0),FALSE)),NOT(IF(AND(ISNUMBER($B$8),NOT(ISLOGICAL($B$8))),AND($B$8&gt;=1,$B$8&lt;=2958465,MOD($B$8,1)=0),FALSE)),NOT(IF(AND(ISNUMBER($B$9),NOT(ISLOGICAL($B$9))),AND($B$9&gt;=1,$B$9&lt;=2958465,MOD($B$9,1)=0),FALSE)),$B$7&gt;$B$8),"Check: programme setup",IF(OR(LEN(TRIM(B71&amp;""))=0,LEN(TRIM(C71&amp;""))=0,LEN(TRIM(H71&amp;""))=0,LEN(TRIM(I71&amp;""))=0),"Check: gap or recovery record missing",IF(NOT(OR(EXACT(D71,"Missing record"),EXACT(D71,"Missing value"),EXACT(D71,"Partial coverage"))),"Check: gap type invalid",IF(NOT(OR(EXACT(N71,"Not assessed"),EXACT(N71,"Supported"),EXACT(N71,"Not supported"))),"Check: method review invalid",IF(NOT(OR(EXACT(P71,"Recover records"),EXACT(P71,"Use estimate"),EXACT(P71,"Disclose gap"),EXACT(P71,"Not applicable"),EXACT(P71,"Reject estimate"),EXACT(P71,"Recovered actual"))),"Check: treatment decision invalid",IF(NOT(OR(EXACT(Q71,"Pending"),EXACT(Q71,"Approved"))),"Check: decision state invalid",IF(OR(AND(LEN(E71&amp;"")&gt;0,NOT(IF(AND(ISNUMBER(E71),NOT(ISLOGICAL(E71))),AND(E71&gt;=1,E71&lt;=2958465,MOD(E71,1)=0),FALSE))),AND(LEN(F71&amp;"")&gt;0,NOT(IF(AND(ISNUMBER(F71),NOT(ISLOGICAL(F71))),AND(F71&gt;=1,F71&lt;=2958465,MOD(F71,1)=0),FALSE))),AND(LEN(G71&amp;"")&gt;0,NOT(IF(AND(ISNUMBER(G71),NOT(ISLOGICAL(G71))),AND(G71&gt;=1,G71&lt;=2958465,MOD(G71,1)=0),FALSE))),AND(LEN(S71&amp;"")&gt;0,NOT(IF(AND(ISNUMBER(S71),NOT(ISLOGICAL(S71))),AND(S71&gt;=1,S71&lt;=2958465,MOD(S71,1)=0),FALSE))),AND(LEN(W71&amp;"")&gt;0,NOT(IF(AND(ISNUMBER(W71),NOT(ISLOGICAL(W71))),AND(W71&gt;=1,W71&lt;=2958465,MOD(W71,1)=0),FALSE))),AND(LEN(Z71&amp;"")&gt;0,NOT(IF(AND(ISNUMBER(Z71),NOT(ISLOGICAL(Z71))),AND(Z71&gt;=1,Z71&lt;=2958465,MOD(Z71,1)=0),FALSE)))),"Check: entered date invalid",IF(OR(LEN(E71&amp;"")=0,LEN(F71&amp;"")=0,E71&gt;F71,E71&lt;$B$7,F71&gt;$B$8),"Check: affected period invalid",IF(OR(LEN(G71&amp;"")=0,G71&gt;$B$9),"Check: opened date missing or future",IF(OR(AND(LEN(S71&amp;"")&gt;0,OR(S71&lt;G71,S71&gt;$B$9)),AND(LEN(Z71&amp;"")&gt;0,OR(Z71&lt;G71,Z71&gt;$B$9))),"Check: decision or resolution chronology",IF(AND(LEN(K71&amp;"")&gt;0,NOT(IF(AND(ISNUMBER(K71),NOT(ISLOGICAL(K71))),ABS(K71)&lt;=1000000000000,FALSE))),"Check: candidate value invalid",IF(AND(OR(LEN(K71&amp;"")&gt;0,EXACT(P71,"Use estimate"),EXACT(P71,"Reject estimate")),OR(LEN(TRIM(L71&amp;""))=0,NOT(EXACT(L71,TRIM(L71))),LEN(TRIM(M71&amp;""))=0,LEN(TRIM(O71&amp;""))=0)),"Check: candidate method or unit missing",IF(AND(EXACT(P71,"Use estimate"),OR(LEN(K71&amp;"")=0,LEN(TRIM(J71&amp;""))=0,LEN(TRIM(X71&amp;""))=0)),"Check: estimate value evidence or trigger missing",IF(AND(EXACT(Q71,"Approved"),OR(LEN(TRIM(R71&amp;""))=0,LEN(S71&amp;"")=0,LEN(TRIM(T71&amp;""))=0,LEN(TRIM(U71&amp;""))=0)),"Check: approval record incomplete",IF(AND(EXACT(Q71,"Approved"),EXACT(P71,"Use estimate"),NOT(EXACT(N71,"Supported"))),"Check: estimate method not supported",IF(AND(EXACT(Q71,"Approved"),EXACT(P71,"Recovered actual"),LEN(TRIM(Y71&amp;""))=0),"Check: recovered source missing",IF(AND(LEN(Z71&amp;"")&gt;0,OR(NOT(EXACT(Q71,"Approved")),NOT(OR(EXACT(P71,"Use estimate"),EXACT(P71,"Disclose gap"),EXACT(P71,"Not applicable"),EXACT(P71,"Recovered actual"))),LEN(TRIM(Y71&amp;""))=0,LEN(S71&amp;"")=0,Z71&lt;S71)),"Check: resolution record inconsistent",IF(AND(LEN(Z71&amp;"")=0,OR(LEN(TRIM(V71&amp;""))=0,LEN(W71&amp;"")=0)),"Check: open action or due date missing","Recorded")))))))))))))))))))))))</x:f>
      </x:c>
      <x:c r="AB71" s="17" t="str">
        <x:f>IF(AA71="Recorded",IF(AND(AA71="Recorded",LEN(Z71&amp;"")=0),$B$9-G71,""),"")</x:f>
      </x:c>
      <x:c r="AC71" s="17" t="str">
        <x:f>IF(LEN(AA71&amp;"")=0,"",IF(AA71&lt;&gt;"Recorded","Check: resolve input issue",IF(NOT(EXACT(Q71,"Approved")),"Decision pending",IF(LEN(Z71&amp;"")&gt;0,IF(EXACT(P71,"Use estimate"),"Resolved using estimate",IF(EXACT(P71,"Recovered actual"),"Resolved with actual evidence",IF(EXACT(P71,"Not applicable"),"N.A. decision recorded","Gap disclosure recorded"))),IF(EXACT(P71,"Use estimate"),"Estimate approved; action open",IF(EXACT(P71,"Reject estimate"),"Estimate rejected; gap open",IF(EXACT(P71,"Recover records"),"Recovery action open","Approved decision; action open")))))))</x:f>
      </x:c>
      <x:c r="AD71" s="19" t="str">
        <x:f>IF(AA71="Recorded",IF(AND(AA71="Recorded",EXACT(Q71,"Approved"),EXACT(P71,"Use estimate")),K71,""),"")</x:f>
      </x:c>
    </x:row>
    <x:row r="72" ht="52" customHeight="1">
      <x:c r="A72" s="9"/>
      <x:c r="B72" s="9"/>
      <x:c r="C72" s="9"/>
      <x:c r="D72" s="9"/>
      <x:c r="E72" s="25"/>
      <x:c r="F72" s="25"/>
      <x:c r="G72" s="25"/>
      <x:c r="H72" s="9"/>
      <x:c r="I72" s="9"/>
      <x:c r="J72" s="9"/>
      <x:c r="K72" s="25"/>
      <x:c r="L72" s="9"/>
      <x:c r="M72" s="9"/>
      <x:c r="N72" s="9"/>
      <x:c r="O72" s="9"/>
      <x:c r="P72" s="9"/>
      <x:c r="Q72" s="9"/>
      <x:c r="R72" s="9"/>
      <x:c r="S72" s="25"/>
      <x:c r="T72" s="9"/>
      <x:c r="U72" s="9"/>
      <x:c r="V72" s="9"/>
      <x:c r="W72" s="25"/>
      <x:c r="X72" s="9"/>
      <x:c r="Y72" s="9"/>
      <x:c r="Z72" s="25"/>
      <x:c r="AA72" s="17" t="str">
        <x:f>IF(COUNTA(A72:Z72)=0,"",IF(OR(ISERROR($B$7),ISERROR($B$8),ISERROR($B$9),ISERROR(E72),ISERROR(F72),ISERROR(G72),ISERROR(S72),ISERROR(W72),ISERROR(Z72),ISERROR(K72)),"Check: numeric/date input error",IF(OR(LEN(TRIM(A72&amp;""))=0,NOT(ISTEXT(A72)),NOT(EXACT(A72,TRIM(A72)))),"Check: gap ID missing or untrimmed",IF(OR(ISNUMBER(FIND("*",A72)),ISNUMBER(FIND("?",A72)),ISNUMBER(FIND("~",A72))),"Check: gap ID contains wildcard",IF(COUNTIFS($A$15:$A$74,A72)&gt;1,"Check: duplicate gap ID",IF(OR(LEN(TRIM($B$6&amp;""))=0,NOT(IF(AND(ISNUMBER($B$7),NOT(ISLOGICAL($B$7))),AND($B$7&gt;=1,$B$7&lt;=2958465,MOD($B$7,1)=0),FALSE)),NOT(IF(AND(ISNUMBER($B$8),NOT(ISLOGICAL($B$8))),AND($B$8&gt;=1,$B$8&lt;=2958465,MOD($B$8,1)=0),FALSE)),NOT(IF(AND(ISNUMBER($B$9),NOT(ISLOGICAL($B$9))),AND($B$9&gt;=1,$B$9&lt;=2958465,MOD($B$9,1)=0),FALSE)),$B$7&gt;$B$8),"Check: programme setup",IF(OR(LEN(TRIM(B72&amp;""))=0,LEN(TRIM(C72&amp;""))=0,LEN(TRIM(H72&amp;""))=0,LEN(TRIM(I72&amp;""))=0),"Check: gap or recovery record missing",IF(NOT(OR(EXACT(D72,"Missing record"),EXACT(D72,"Missing value"),EXACT(D72,"Partial coverage"))),"Check: gap type invalid",IF(NOT(OR(EXACT(N72,"Not assessed"),EXACT(N72,"Supported"),EXACT(N72,"Not supported"))),"Check: method review invalid",IF(NOT(OR(EXACT(P72,"Recover records"),EXACT(P72,"Use estimate"),EXACT(P72,"Disclose gap"),EXACT(P72,"Not applicable"),EXACT(P72,"Reject estimate"),EXACT(P72,"Recovered actual"))),"Check: treatment decision invalid",IF(NOT(OR(EXACT(Q72,"Pending"),EXACT(Q72,"Approved"))),"Check: decision state invalid",IF(OR(AND(LEN(E72&amp;"")&gt;0,NOT(IF(AND(ISNUMBER(E72),NOT(ISLOGICAL(E72))),AND(E72&gt;=1,E72&lt;=2958465,MOD(E72,1)=0),FALSE))),AND(LEN(F72&amp;"")&gt;0,NOT(IF(AND(ISNUMBER(F72),NOT(ISLOGICAL(F72))),AND(F72&gt;=1,F72&lt;=2958465,MOD(F72,1)=0),FALSE))),AND(LEN(G72&amp;"")&gt;0,NOT(IF(AND(ISNUMBER(G72),NOT(ISLOGICAL(G72))),AND(G72&gt;=1,G72&lt;=2958465,MOD(G72,1)=0),FALSE))),AND(LEN(S72&amp;"")&gt;0,NOT(IF(AND(ISNUMBER(S72),NOT(ISLOGICAL(S72))),AND(S72&gt;=1,S72&lt;=2958465,MOD(S72,1)=0),FALSE))),AND(LEN(W72&amp;"")&gt;0,NOT(IF(AND(ISNUMBER(W72),NOT(ISLOGICAL(W72))),AND(W72&gt;=1,W72&lt;=2958465,MOD(W72,1)=0),FALSE))),AND(LEN(Z72&amp;"")&gt;0,NOT(IF(AND(ISNUMBER(Z72),NOT(ISLOGICAL(Z72))),AND(Z72&gt;=1,Z72&lt;=2958465,MOD(Z72,1)=0),FALSE)))),"Check: entered date invalid",IF(OR(LEN(E72&amp;"")=0,LEN(F72&amp;"")=0,E72&gt;F72,E72&lt;$B$7,F72&gt;$B$8),"Check: affected period invalid",IF(OR(LEN(G72&amp;"")=0,G72&gt;$B$9),"Check: opened date missing or future",IF(OR(AND(LEN(S72&amp;"")&gt;0,OR(S72&lt;G72,S72&gt;$B$9)),AND(LEN(Z72&amp;"")&gt;0,OR(Z72&lt;G72,Z72&gt;$B$9))),"Check: decision or resolution chronology",IF(AND(LEN(K72&amp;"")&gt;0,NOT(IF(AND(ISNUMBER(K72),NOT(ISLOGICAL(K72))),ABS(K72)&lt;=1000000000000,FALSE))),"Check: candidate value invalid",IF(AND(OR(LEN(K72&amp;"")&gt;0,EXACT(P72,"Use estimate"),EXACT(P72,"Reject estimate")),OR(LEN(TRIM(L72&amp;""))=0,NOT(EXACT(L72,TRIM(L72))),LEN(TRIM(M72&amp;""))=0,LEN(TRIM(O72&amp;""))=0)),"Check: candidate method or unit missing",IF(AND(EXACT(P72,"Use estimate"),OR(LEN(K72&amp;"")=0,LEN(TRIM(J72&amp;""))=0,LEN(TRIM(X72&amp;""))=0)),"Check: estimate value evidence or trigger missing",IF(AND(EXACT(Q72,"Approved"),OR(LEN(TRIM(R72&amp;""))=0,LEN(S72&amp;"")=0,LEN(TRIM(T72&amp;""))=0,LEN(TRIM(U72&amp;""))=0)),"Check: approval record incomplete",IF(AND(EXACT(Q72,"Approved"),EXACT(P72,"Use estimate"),NOT(EXACT(N72,"Supported"))),"Check: estimate method not supported",IF(AND(EXACT(Q72,"Approved"),EXACT(P72,"Recovered actual"),LEN(TRIM(Y72&amp;""))=0),"Check: recovered source missing",IF(AND(LEN(Z72&amp;"")&gt;0,OR(NOT(EXACT(Q72,"Approved")),NOT(OR(EXACT(P72,"Use estimate"),EXACT(P72,"Disclose gap"),EXACT(P72,"Not applicable"),EXACT(P72,"Recovered actual"))),LEN(TRIM(Y72&amp;""))=0,LEN(S72&amp;"")=0,Z72&lt;S72)),"Check: resolution record inconsistent",IF(AND(LEN(Z72&amp;"")=0,OR(LEN(TRIM(V72&amp;""))=0,LEN(W72&amp;"")=0)),"Check: open action or due date missing","Recorded")))))))))))))))))))))))</x:f>
      </x:c>
      <x:c r="AB72" s="17" t="str">
        <x:f>IF(AA72="Recorded",IF(AND(AA72="Recorded",LEN(Z72&amp;"")=0),$B$9-G72,""),"")</x:f>
      </x:c>
      <x:c r="AC72" s="17" t="str">
        <x:f>IF(LEN(AA72&amp;"")=0,"",IF(AA72&lt;&gt;"Recorded","Check: resolve input issue",IF(NOT(EXACT(Q72,"Approved")),"Decision pending",IF(LEN(Z72&amp;"")&gt;0,IF(EXACT(P72,"Use estimate"),"Resolved using estimate",IF(EXACT(P72,"Recovered actual"),"Resolved with actual evidence",IF(EXACT(P72,"Not applicable"),"N.A. decision recorded","Gap disclosure recorded"))),IF(EXACT(P72,"Use estimate"),"Estimate approved; action open",IF(EXACT(P72,"Reject estimate"),"Estimate rejected; gap open",IF(EXACT(P72,"Recover records"),"Recovery action open","Approved decision; action open")))))))</x:f>
      </x:c>
      <x:c r="AD72" s="19" t="str">
        <x:f>IF(AA72="Recorded",IF(AND(AA72="Recorded",EXACT(Q72,"Approved"),EXACT(P72,"Use estimate")),K72,""),"")</x:f>
      </x:c>
    </x:row>
    <x:row r="73" ht="52" customHeight="1">
      <x:c r="A73" s="9"/>
      <x:c r="B73" s="9"/>
      <x:c r="C73" s="9"/>
      <x:c r="D73" s="9"/>
      <x:c r="E73" s="25"/>
      <x:c r="F73" s="25"/>
      <x:c r="G73" s="25"/>
      <x:c r="H73" s="9"/>
      <x:c r="I73" s="9"/>
      <x:c r="J73" s="9"/>
      <x:c r="K73" s="25"/>
      <x:c r="L73" s="9"/>
      <x:c r="M73" s="9"/>
      <x:c r="N73" s="9"/>
      <x:c r="O73" s="9"/>
      <x:c r="P73" s="9"/>
      <x:c r="Q73" s="9"/>
      <x:c r="R73" s="9"/>
      <x:c r="S73" s="25"/>
      <x:c r="T73" s="9"/>
      <x:c r="U73" s="9"/>
      <x:c r="V73" s="9"/>
      <x:c r="W73" s="25"/>
      <x:c r="X73" s="9"/>
      <x:c r="Y73" s="9"/>
      <x:c r="Z73" s="25"/>
      <x:c r="AA73" s="17" t="str">
        <x:f>IF(COUNTA(A73:Z73)=0,"",IF(OR(ISERROR($B$7),ISERROR($B$8),ISERROR($B$9),ISERROR(E73),ISERROR(F73),ISERROR(G73),ISERROR(S73),ISERROR(W73),ISERROR(Z73),ISERROR(K73)),"Check: numeric/date input error",IF(OR(LEN(TRIM(A73&amp;""))=0,NOT(ISTEXT(A73)),NOT(EXACT(A73,TRIM(A73)))),"Check: gap ID missing or untrimmed",IF(OR(ISNUMBER(FIND("*",A73)),ISNUMBER(FIND("?",A73)),ISNUMBER(FIND("~",A73))),"Check: gap ID contains wildcard",IF(COUNTIFS($A$15:$A$74,A73)&gt;1,"Check: duplicate gap ID",IF(OR(LEN(TRIM($B$6&amp;""))=0,NOT(IF(AND(ISNUMBER($B$7),NOT(ISLOGICAL($B$7))),AND($B$7&gt;=1,$B$7&lt;=2958465,MOD($B$7,1)=0),FALSE)),NOT(IF(AND(ISNUMBER($B$8),NOT(ISLOGICAL($B$8))),AND($B$8&gt;=1,$B$8&lt;=2958465,MOD($B$8,1)=0),FALSE)),NOT(IF(AND(ISNUMBER($B$9),NOT(ISLOGICAL($B$9))),AND($B$9&gt;=1,$B$9&lt;=2958465,MOD($B$9,1)=0),FALSE)),$B$7&gt;$B$8),"Check: programme setup",IF(OR(LEN(TRIM(B73&amp;""))=0,LEN(TRIM(C73&amp;""))=0,LEN(TRIM(H73&amp;""))=0,LEN(TRIM(I73&amp;""))=0),"Check: gap or recovery record missing",IF(NOT(OR(EXACT(D73,"Missing record"),EXACT(D73,"Missing value"),EXACT(D73,"Partial coverage"))),"Check: gap type invalid",IF(NOT(OR(EXACT(N73,"Not assessed"),EXACT(N73,"Supported"),EXACT(N73,"Not supported"))),"Check: method review invalid",IF(NOT(OR(EXACT(P73,"Recover records"),EXACT(P73,"Use estimate"),EXACT(P73,"Disclose gap"),EXACT(P73,"Not applicable"),EXACT(P73,"Reject estimate"),EXACT(P73,"Recovered actual"))),"Check: treatment decision invalid",IF(NOT(OR(EXACT(Q73,"Pending"),EXACT(Q73,"Approved"))),"Check: decision state invalid",IF(OR(AND(LEN(E73&amp;"")&gt;0,NOT(IF(AND(ISNUMBER(E73),NOT(ISLOGICAL(E73))),AND(E73&gt;=1,E73&lt;=2958465,MOD(E73,1)=0),FALSE))),AND(LEN(F73&amp;"")&gt;0,NOT(IF(AND(ISNUMBER(F73),NOT(ISLOGICAL(F73))),AND(F73&gt;=1,F73&lt;=2958465,MOD(F73,1)=0),FALSE))),AND(LEN(G73&amp;"")&gt;0,NOT(IF(AND(ISNUMBER(G73),NOT(ISLOGICAL(G73))),AND(G73&gt;=1,G73&lt;=2958465,MOD(G73,1)=0),FALSE))),AND(LEN(S73&amp;"")&gt;0,NOT(IF(AND(ISNUMBER(S73),NOT(ISLOGICAL(S73))),AND(S73&gt;=1,S73&lt;=2958465,MOD(S73,1)=0),FALSE))),AND(LEN(W73&amp;"")&gt;0,NOT(IF(AND(ISNUMBER(W73),NOT(ISLOGICAL(W73))),AND(W73&gt;=1,W73&lt;=2958465,MOD(W73,1)=0),FALSE))),AND(LEN(Z73&amp;"")&gt;0,NOT(IF(AND(ISNUMBER(Z73),NOT(ISLOGICAL(Z73))),AND(Z73&gt;=1,Z73&lt;=2958465,MOD(Z73,1)=0),FALSE)))),"Check: entered date invalid",IF(OR(LEN(E73&amp;"")=0,LEN(F73&amp;"")=0,E73&gt;F73,E73&lt;$B$7,F73&gt;$B$8),"Check: affected period invalid",IF(OR(LEN(G73&amp;"")=0,G73&gt;$B$9),"Check: opened date missing or future",IF(OR(AND(LEN(S73&amp;"")&gt;0,OR(S73&lt;G73,S73&gt;$B$9)),AND(LEN(Z73&amp;"")&gt;0,OR(Z73&lt;G73,Z73&gt;$B$9))),"Check: decision or resolution chronology",IF(AND(LEN(K73&amp;"")&gt;0,NOT(IF(AND(ISNUMBER(K73),NOT(ISLOGICAL(K73))),ABS(K73)&lt;=1000000000000,FALSE))),"Check: candidate value invalid",IF(AND(OR(LEN(K73&amp;"")&gt;0,EXACT(P73,"Use estimate"),EXACT(P73,"Reject estimate")),OR(LEN(TRIM(L73&amp;""))=0,NOT(EXACT(L73,TRIM(L73))),LEN(TRIM(M73&amp;""))=0,LEN(TRIM(O73&amp;""))=0)),"Check: candidate method or unit missing",IF(AND(EXACT(P73,"Use estimate"),OR(LEN(K73&amp;"")=0,LEN(TRIM(J73&amp;""))=0,LEN(TRIM(X73&amp;""))=0)),"Check: estimate value evidence or trigger missing",IF(AND(EXACT(Q73,"Approved"),OR(LEN(TRIM(R73&amp;""))=0,LEN(S73&amp;"")=0,LEN(TRIM(T73&amp;""))=0,LEN(TRIM(U73&amp;""))=0)),"Check: approval record incomplete",IF(AND(EXACT(Q73,"Approved"),EXACT(P73,"Use estimate"),NOT(EXACT(N73,"Supported"))),"Check: estimate method not supported",IF(AND(EXACT(Q73,"Approved"),EXACT(P73,"Recovered actual"),LEN(TRIM(Y73&amp;""))=0),"Check: recovered source missing",IF(AND(LEN(Z73&amp;"")&gt;0,OR(NOT(EXACT(Q73,"Approved")),NOT(OR(EXACT(P73,"Use estimate"),EXACT(P73,"Disclose gap"),EXACT(P73,"Not applicable"),EXACT(P73,"Recovered actual"))),LEN(TRIM(Y73&amp;""))=0,LEN(S73&amp;"")=0,Z73&lt;S73)),"Check: resolution record inconsistent",IF(AND(LEN(Z73&amp;"")=0,OR(LEN(TRIM(V73&amp;""))=0,LEN(W73&amp;"")=0)),"Check: open action or due date missing","Recorded")))))))))))))))))))))))</x:f>
      </x:c>
      <x:c r="AB73" s="17" t="str">
        <x:f>IF(AA73="Recorded",IF(AND(AA73="Recorded",LEN(Z73&amp;"")=0),$B$9-G73,""),"")</x:f>
      </x:c>
      <x:c r="AC73" s="17" t="str">
        <x:f>IF(LEN(AA73&amp;"")=0,"",IF(AA73&lt;&gt;"Recorded","Check: resolve input issue",IF(NOT(EXACT(Q73,"Approved")),"Decision pending",IF(LEN(Z73&amp;"")&gt;0,IF(EXACT(P73,"Use estimate"),"Resolved using estimate",IF(EXACT(P73,"Recovered actual"),"Resolved with actual evidence",IF(EXACT(P73,"Not applicable"),"N.A. decision recorded","Gap disclosure recorded"))),IF(EXACT(P73,"Use estimate"),"Estimate approved; action open",IF(EXACT(P73,"Reject estimate"),"Estimate rejected; gap open",IF(EXACT(P73,"Recover records"),"Recovery action open","Approved decision; action open")))))))</x:f>
      </x:c>
      <x:c r="AD73" s="19" t="str">
        <x:f>IF(AA73="Recorded",IF(AND(AA73="Recorded",EXACT(Q73,"Approved"),EXACT(P73,"Use estimate")),K73,""),"")</x:f>
      </x:c>
    </x:row>
    <x:row r="74" ht="52" customHeight="1">
      <x:c r="A74" s="9"/>
      <x:c r="B74" s="9"/>
      <x:c r="C74" s="9"/>
      <x:c r="D74" s="9"/>
      <x:c r="E74" s="25"/>
      <x:c r="F74" s="25"/>
      <x:c r="G74" s="25"/>
      <x:c r="H74" s="9"/>
      <x:c r="I74" s="9"/>
      <x:c r="J74" s="9"/>
      <x:c r="K74" s="25"/>
      <x:c r="L74" s="9"/>
      <x:c r="M74" s="9"/>
      <x:c r="N74" s="9"/>
      <x:c r="O74" s="9"/>
      <x:c r="P74" s="9"/>
      <x:c r="Q74" s="9"/>
      <x:c r="R74" s="9"/>
      <x:c r="S74" s="25"/>
      <x:c r="T74" s="9"/>
      <x:c r="U74" s="9"/>
      <x:c r="V74" s="9"/>
      <x:c r="W74" s="25"/>
      <x:c r="X74" s="9"/>
      <x:c r="Y74" s="9"/>
      <x:c r="Z74" s="25"/>
      <x:c r="AA74" s="17" t="str">
        <x:f>IF(COUNTA(A74:Z74)=0,"",IF(OR(ISERROR($B$7),ISERROR($B$8),ISERROR($B$9),ISERROR(E74),ISERROR(F74),ISERROR(G74),ISERROR(S74),ISERROR(W74),ISERROR(Z74),ISERROR(K74)),"Check: numeric/date input error",IF(OR(LEN(TRIM(A74&amp;""))=0,NOT(ISTEXT(A74)),NOT(EXACT(A74,TRIM(A74)))),"Check: gap ID missing or untrimmed",IF(OR(ISNUMBER(FIND("*",A74)),ISNUMBER(FIND("?",A74)),ISNUMBER(FIND("~",A74))),"Check: gap ID contains wildcard",IF(COUNTIFS($A$15:$A$74,A74)&gt;1,"Check: duplicate gap ID",IF(OR(LEN(TRIM($B$6&amp;""))=0,NOT(IF(AND(ISNUMBER($B$7),NOT(ISLOGICAL($B$7))),AND($B$7&gt;=1,$B$7&lt;=2958465,MOD($B$7,1)=0),FALSE)),NOT(IF(AND(ISNUMBER($B$8),NOT(ISLOGICAL($B$8))),AND($B$8&gt;=1,$B$8&lt;=2958465,MOD($B$8,1)=0),FALSE)),NOT(IF(AND(ISNUMBER($B$9),NOT(ISLOGICAL($B$9))),AND($B$9&gt;=1,$B$9&lt;=2958465,MOD($B$9,1)=0),FALSE)),$B$7&gt;$B$8),"Check: programme setup",IF(OR(LEN(TRIM(B74&amp;""))=0,LEN(TRIM(C74&amp;""))=0,LEN(TRIM(H74&amp;""))=0,LEN(TRIM(I74&amp;""))=0),"Check: gap or recovery record missing",IF(NOT(OR(EXACT(D74,"Missing record"),EXACT(D74,"Missing value"),EXACT(D74,"Partial coverage"))),"Check: gap type invalid",IF(NOT(OR(EXACT(N74,"Not assessed"),EXACT(N74,"Supported"),EXACT(N74,"Not supported"))),"Check: method review invalid",IF(NOT(OR(EXACT(P74,"Recover records"),EXACT(P74,"Use estimate"),EXACT(P74,"Disclose gap"),EXACT(P74,"Not applicable"),EXACT(P74,"Reject estimate"),EXACT(P74,"Recovered actual"))),"Check: treatment decision invalid",IF(NOT(OR(EXACT(Q74,"Pending"),EXACT(Q74,"Approved"))),"Check: decision state invalid",IF(OR(AND(LEN(E74&amp;"")&gt;0,NOT(IF(AND(ISNUMBER(E74),NOT(ISLOGICAL(E74))),AND(E74&gt;=1,E74&lt;=2958465,MOD(E74,1)=0),FALSE))),AND(LEN(F74&amp;"")&gt;0,NOT(IF(AND(ISNUMBER(F74),NOT(ISLOGICAL(F74))),AND(F74&gt;=1,F74&lt;=2958465,MOD(F74,1)=0),FALSE))),AND(LEN(G74&amp;"")&gt;0,NOT(IF(AND(ISNUMBER(G74),NOT(ISLOGICAL(G74))),AND(G74&gt;=1,G74&lt;=2958465,MOD(G74,1)=0),FALSE))),AND(LEN(S74&amp;"")&gt;0,NOT(IF(AND(ISNUMBER(S74),NOT(ISLOGICAL(S74))),AND(S74&gt;=1,S74&lt;=2958465,MOD(S74,1)=0),FALSE))),AND(LEN(W74&amp;"")&gt;0,NOT(IF(AND(ISNUMBER(W74),NOT(ISLOGICAL(W74))),AND(W74&gt;=1,W74&lt;=2958465,MOD(W74,1)=0),FALSE))),AND(LEN(Z74&amp;"")&gt;0,NOT(IF(AND(ISNUMBER(Z74),NOT(ISLOGICAL(Z74))),AND(Z74&gt;=1,Z74&lt;=2958465,MOD(Z74,1)=0),FALSE)))),"Check: entered date invalid",IF(OR(LEN(E74&amp;"")=0,LEN(F74&amp;"")=0,E74&gt;F74,E74&lt;$B$7,F74&gt;$B$8),"Check: affected period invalid",IF(OR(LEN(G74&amp;"")=0,G74&gt;$B$9),"Check: opened date missing or future",IF(OR(AND(LEN(S74&amp;"")&gt;0,OR(S74&lt;G74,S74&gt;$B$9)),AND(LEN(Z74&amp;"")&gt;0,OR(Z74&lt;G74,Z74&gt;$B$9))),"Check: decision or resolution chronology",IF(AND(LEN(K74&amp;"")&gt;0,NOT(IF(AND(ISNUMBER(K74),NOT(ISLOGICAL(K74))),ABS(K74)&lt;=1000000000000,FALSE))),"Check: candidate value invalid",IF(AND(OR(LEN(K74&amp;"")&gt;0,EXACT(P74,"Use estimate"),EXACT(P74,"Reject estimate")),OR(LEN(TRIM(L74&amp;""))=0,NOT(EXACT(L74,TRIM(L74))),LEN(TRIM(M74&amp;""))=0,LEN(TRIM(O74&amp;""))=0)),"Check: candidate method or unit missing",IF(AND(EXACT(P74,"Use estimate"),OR(LEN(K74&amp;"")=0,LEN(TRIM(J74&amp;""))=0,LEN(TRIM(X74&amp;""))=0)),"Check: estimate value evidence or trigger missing",IF(AND(EXACT(Q74,"Approved"),OR(LEN(TRIM(R74&amp;""))=0,LEN(S74&amp;"")=0,LEN(TRIM(T74&amp;""))=0,LEN(TRIM(U74&amp;""))=0)),"Check: approval record incomplete",IF(AND(EXACT(Q74,"Approved"),EXACT(P74,"Use estimate"),NOT(EXACT(N74,"Supported"))),"Check: estimate method not supported",IF(AND(EXACT(Q74,"Approved"),EXACT(P74,"Recovered actual"),LEN(TRIM(Y74&amp;""))=0),"Check: recovered source missing",IF(AND(LEN(Z74&amp;"")&gt;0,OR(NOT(EXACT(Q74,"Approved")),NOT(OR(EXACT(P74,"Use estimate"),EXACT(P74,"Disclose gap"),EXACT(P74,"Not applicable"),EXACT(P74,"Recovered actual"))),LEN(TRIM(Y74&amp;""))=0,LEN(S74&amp;"")=0,Z74&lt;S74)),"Check: resolution record inconsistent",IF(AND(LEN(Z74&amp;"")=0,OR(LEN(TRIM(V74&amp;""))=0,LEN(W74&amp;"")=0)),"Check: open action or due date missing","Recorded")))))))))))))))))))))))</x:f>
      </x:c>
      <x:c r="AB74" s="17" t="str">
        <x:f>IF(AA74="Recorded",IF(AND(AA74="Recorded",LEN(Z74&amp;"")=0),$B$9-G74,""),"")</x:f>
      </x:c>
      <x:c r="AC74" s="17" t="str">
        <x:f>IF(LEN(AA74&amp;"")=0,"",IF(AA74&lt;&gt;"Recorded","Check: resolve input issue",IF(NOT(EXACT(Q74,"Approved")),"Decision pending",IF(LEN(Z74&amp;"")&gt;0,IF(EXACT(P74,"Use estimate"),"Resolved using estimate",IF(EXACT(P74,"Recovered actual"),"Resolved with actual evidence",IF(EXACT(P74,"Not applicable"),"N.A. decision recorded","Gap disclosure recorded"))),IF(EXACT(P74,"Use estimate"),"Estimate approved; action open",IF(EXACT(P74,"Reject estimate"),"Estimate rejected; gap open",IF(EXACT(P74,"Recover records"),"Recovery action open","Approved decision; action open")))))))</x:f>
      </x:c>
      <x:c r="AD74" s="19" t="str">
        <x:f>IF(AA74="Recorded",IF(AND(AA74="Recorded",EXACT(Q74,"Approved"),EXACT(P74,"Use estimate")),K74,""),"")</x:f>
      </x:c>
    </x:row>
  </x:sheetData>
  <x:conditionalFormatting sqref="AD15:AD74">
    <x:cfRule type="expression" dxfId="5" priority="2">
      <x:formula>IF(ISNUMBER(AD15),AND(SIGN(AD15)&lt;&gt;0,OR(ABS(AD15)&lt;0.0005,ABS(AD15)&gt;=1000000000)),FALSE)</x:formula>
    </x:cfRule>
  </x:conditionalFormatting>
  <x:conditionalFormatting sqref="AA15:AA74">
    <x:cfRule type="beginsWith" dxfId="6" priority="3" operator="beginsWith" text="Check:"/>
  </x:conditionalFormatting>
  <x:conditionalFormatting sqref="AC15:AC74">
    <x:cfRule type="beginsWith" dxfId="7" priority="4" operator="beginsWith" text="Check:"/>
  </x:conditionalFormatting>
  <x:conditionalFormatting sqref="E15:E74">
    <x:cfRule type="expression" dxfId="17" priority="5">
      <x:formula>AND(ISNUMBER(E15),NOT(ISLOGICAL(E15)))</x:formula>
    </x:cfRule>
  </x:conditionalFormatting>
  <x:conditionalFormatting sqref="F15:F74">
    <x:cfRule type="expression" dxfId="18" priority="6">
      <x:formula>AND(ISNUMBER(F15),NOT(ISLOGICAL(F15)))</x:formula>
    </x:cfRule>
  </x:conditionalFormatting>
  <x:conditionalFormatting sqref="G15:G74">
    <x:cfRule type="expression" dxfId="19" priority="7">
      <x:formula>AND(ISNUMBER(G15),NOT(ISLOGICAL(G15)))</x:formula>
    </x:cfRule>
  </x:conditionalFormatting>
  <x:conditionalFormatting sqref="S15:S74">
    <x:cfRule type="expression" dxfId="20" priority="8">
      <x:formula>AND(ISNUMBER(S15),NOT(ISLOGICAL(S15)))</x:formula>
    </x:cfRule>
  </x:conditionalFormatting>
  <x:conditionalFormatting sqref="W15:W74">
    <x:cfRule type="expression" dxfId="21" priority="9">
      <x:formula>AND(ISNUMBER(W15),NOT(ISLOGICAL(W15)))</x:formula>
    </x:cfRule>
  </x:conditionalFormatting>
  <x:conditionalFormatting sqref="Z15:Z74">
    <x:cfRule type="expression" dxfId="22" priority="10">
      <x:formula>AND(ISNUMBER(Z15),NOT(ISLOGICAL(Z15)))</x:formula>
    </x:cfRule>
  </x:conditionalFormatting>
  <x:conditionalFormatting sqref="B7:B7">
    <x:cfRule type="expression" dxfId="23" priority="11">
      <x:formula>AND(ISNUMBER(B7),NOT(ISLOGICAL(B7)))</x:formula>
    </x:cfRule>
  </x:conditionalFormatting>
  <x:conditionalFormatting sqref="B8:B8">
    <x:cfRule type="expression" dxfId="24" priority="12">
      <x:formula>AND(ISNUMBER(B8),NOT(ISLOGICAL(B8)))</x:formula>
    </x:cfRule>
  </x:conditionalFormatting>
  <x:conditionalFormatting sqref="B9:B9">
    <x:cfRule type="expression" dxfId="25" priority="13">
      <x:formula>AND(ISNUMBER(B9),NOT(ISLOGICAL(B9)))</x:formula>
    </x:cfRule>
  </x:conditionalFormatting>
  <x:dataValidations count="5">
    <x:dataValidation type="list" sqref="D15:D74">
      <x:formula1>"Missing record,Missing value,Partial coverage"</x:formula1>
    </x:dataValidation>
    <x:dataValidation type="list" sqref="N15:N74">
      <x:formula1>"Not assessed,Supported,Not supported"</x:formula1>
    </x:dataValidation>
    <x:dataValidation type="list" sqref="P15:P74">
      <x:formula1>"Recover records,Use estimate,Disclose gap,Not applicable,Reject estimate,Recovered actual"</x:formula1>
    </x:dataValidation>
    <x:dataValidation type="list" sqref="Q15:Q74">
      <x:formula1>"Pending,Approved"</x:formula1>
    </x:dataValidation>
    <x:dataValidation type="decimal" operator="between" sqref="K15:K74">
      <x:formula1>-1000000000000</x:formula1>
      <x:formula2>1000000000000</x:formula2>
    </x:dataValidation>
  </x:dataValidations>
  <x:pageMargins left="0.7" right="0.7" top="0.75" bottom="0.75" header="0.3" footer="0.3"/>
  <x:tableParts count="1">
    <x:tablePart xmlns:r="http://schemas.openxmlformats.org/officeDocument/2006/relationships" r:id="Ra3a6f11a1c69411d"/>
  </x:tableParts>
</x:worksheet>
</file>

<file path=xl/worksheets/sheet3.xml><?xml version="1.0" encoding="utf-8"?>
<x:worksheet xmlns:x="http://schemas.openxmlformats.org/spreadsheetml/2006/main">
  <x:sheetPr>
    <x:tabColor rgb="FFA2B4A5"/>
  </x:sheetPr>
  <x:sheetViews>
    <x:sheetView showGridLines="0" workbookViewId="0"/>
  </x:sheetViews>
  <x:sheetFormatPr defaultRowHeight="15"/>
  <x:cols>
    <x:col min="1" max="1" width="28" hidden="0" customWidth="1"/>
    <x:col min="2" max="2" width="26" hidden="0" customWidth="1"/>
    <x:col min="3" max="3" width="65" hidden="0" customWidth="1"/>
    <x:col min="4" max="4" width="53" hidden="0" customWidth="1"/>
  </x:cols>
  <x:sheetData>
    <x:row r="1" ht="25" customHeight="1">
      <x:c r="A1" s="3"/>
      <x:c r="B1" s="3"/>
      <x:c r="C1" s="3"/>
      <x:c r="D1" s="3"/>
    </x:row>
    <x:row r="2" ht="31" customHeight="1">
      <x:c r="A2" s="5" t="str">
        <x:v>Use the missing-data decision log</x:v>
      </x:c>
      <x:c r="B2" s="6"/>
      <x:c r="C2" s="6"/>
      <x:c r="D2" s="6"/>
    </x:row>
    <x:row r="3" ht="25" customHeight="1">
      <x:c r="A3" s="3"/>
      <x:c r="B3" s="3"/>
      <x:c r="C3" s="3"/>
      <x:c r="D3" s="3"/>
    </x:row>
    <x:row r="4" ht="58" customHeight="1">
      <x:c r="A4" s="23" t="str">
        <x:v>Describe the gap</x:v>
      </x:c>
      <x:c r="B4" s="20" t="str">
        <x:v>Identify the missing item, boundary, affected dates, discovery date and owner. Keep a missing document distinct from an unknown quantity or partial period. Record recovery attempts before considering a substitute estimate.</x:v>
      </x:c>
      <x:c r="C4" s="20"/>
      <x:c r="D4" s="20"/>
    </x:row>
    <x:row r="5" ht="25" customHeight="1">
      <x:c r="A5" s="3"/>
      <x:c r="B5" s="3"/>
      <x:c r="C5" s="3"/>
      <x:c r="D5" s="3"/>
    </x:row>
    <x:row r="6" ht="58" customHeight="1">
      <x:c r="A6" s="23" t="str">
        <x:v>Document a proposal</x:v>
      </x:c>
      <x:c r="B6" s="20" t="str">
        <x:v>Enter a candidate value only when one has actually been proposed. Retain its unit, inputs, calculation reference, method-permission and suitability assessment, assumptions and limitations. This log performs no estimation arithmetic and supplies no default proxy or confidence score.</x:v>
      </x:c>
      <x:c r="C6" s="20"/>
      <x:c r="D6" s="20"/>
    </x:row>
    <x:row r="7" ht="25" customHeight="1">
      <x:c r="A7" s="3"/>
      <x:c r="B7" s="3"/>
      <x:c r="C7" s="3"/>
      <x:c r="D7" s="3"/>
    </x:row>
    <x:row r="8" ht="58" customHeight="1">
      <x:c r="A8" s="23" t="str">
        <x:v>Record the human decision</x:v>
      </x:c>
      <x:c r="B8" s="20" t="str">
        <x:v>Choose Recover records, Use estimate, Disclose gap, Not applicable, Reject estimate or Recovered actual. Pending is not approval. Approved decisions need the reviewer, actual date, decision reference and reporting treatment. Use estimate also needs Supported method review and a replacement/revisit trigger.</x:v>
      </x:c>
      <x:c r="C8" s="20"/>
      <x:c r="D8" s="20"/>
    </x:row>
    <x:row r="9" ht="25" customHeight="1">
      <x:c r="A9" s="3"/>
      <x:c r="B9" s="3"/>
      <x:c r="C9" s="3"/>
      <x:c r="D9" s="3"/>
    </x:row>
    <x:row r="10" ht="58" customHeight="1">
      <x:c r="A10" s="23" t="str">
        <x:v>Resolve without disguising estimates</x:v>
      </x:c>
      <x:c r="B10" s="20" t="str">
        <x:v>A Resolved on date requires an Approved closing treatment and a resolution-evidence reference. Closure with an estimate stays labelled Resolved using estimate. Reject estimate and Recover records leave the underlying gap open.</x:v>
      </x:c>
      <x:c r="C10" s="20"/>
      <x:c r="D10" s="20"/>
    </x:row>
    <x:row r="11" ht="25" customHeight="1">
      <x:c r="A11" s="3"/>
      <x:c r="B11" s="3"/>
      <x:c r="C11" s="3"/>
      <x:c r="D11" s="3"/>
    </x:row>
    <x:row r="12" ht="58" customHeight="1">
      <x:c r="A12" s="23" t="str">
        <x:v>Read the values</x:v>
      </x:c>
      <x:c r="B12" s="20" t="str">
        <x:v>Open age is fixed as-of minus discovery date, only while unresolved. Approved estimate value displays the entered proposal only after all supported prerequisites. A numeric zero stays zero; blank means no approved estimate. An N.A. or recovered-actual decision never emits a candidate estimate as an actual.</x:v>
      </x:c>
      <x:c r="C12" s="20"/>
      <x:c r="D12" s="20"/>
    </x:row>
    <x:row r="13" ht="25" customHeight="1">
      <x:c r="A13" s="3"/>
      <x:c r="B13" s="3"/>
      <x:c r="C13" s="3"/>
      <x:c r="D13" s="3"/>
    </x:row>
    <x:row r="14" ht="58" customHeight="1">
      <x:c r="A14" s="23" t="str">
        <x:v>Operational limits</x:v>
      </x:c>
      <x:c r="B14" s="20" t="str">
        <x:v>Quantitative candidates only, between −1e12 and +1e12 in their stated unit. No unit conversion, estimate selection, uncertainty range, legal permission or evidence authentication is calculated. Preserve past decision versions externally; the log is a current-status register, not an immutable audit database.</x:v>
      </x:c>
      <x:c r="C14" s="20"/>
      <x:c r="D14" s="20"/>
    </x:row>
    <x:row r="15" ht="25" customHeight="1">
      <x:c r="A15" s="3"/>
      <x:c r="B15" s="3"/>
      <x:c r="C15" s="3"/>
      <x:c r="D15" s="3"/>
    </x:row>
    <x:row r="16" ht="58" customHeight="1">
      <x:c r="A16" s="23" t="str">
        <x:v>Editable working copy</x:v>
      </x:c>
      <x:c r="B16" s="20" t="str">
        <x:v>Use amber cells for inputs and pale green cells for formulas. Keep source files in controlled storage and enter precise references. No macros, external connections, automated messages or uploads are included.</x:v>
      </x:c>
      <x:c r="C16" s="20"/>
      <x:c r="D16" s="20"/>
    </x:row>
    <x:row r="17" ht="25" customHeight="1">
      <x:c r="A17" s="3"/>
      <x:c r="B17" s="3"/>
      <x:c r="C17" s="3"/>
      <x:c r="D17" s="3"/>
    </x:row>
    <x:row r="18" ht="108" customHeight="1">
      <x:c r="A18" s="23" t="str">
        <x:v>Entry conventions</x:v>
      </x:c>
      <x:c r="B18" s="20" t="str">
        <x:v>Use exact dropdown labels. Numeric/date/sequence fields accept numbers or numeric-result formulas; logical results and text numbers are invalid. Keep General base formats and paste values only. For dates, use =DATE(year,month,day) or paste serial values; conditional formatting displays the date. Typing localized dates or pasting source formats can replace General and undermine Calc type checks. Restore the original input format before use. IDs are trimmed text without *, ? or ~.</x:v>
      </x:c>
      <x:c r="C18" s="20"/>
      <x:c r="D18" s="20"/>
    </x:row>
    <x:row r="19" ht="25" customHeight="1">
      <x:c r="A19" s="3"/>
      <x:c r="B19" s="3"/>
      <x:c r="C19" s="3"/>
      <x:c r="D19" s="3"/>
    </x:row>
    <x:row r="20" ht="58" customHeight="1">
      <x:c r="A20" s="23" t="str">
        <x:v>Capacity and privacy</x:v>
      </x:c>
      <x:c r="B20" s="20" t="str">
        <x:v>60 rows, 15–74. Blank work areas are isolated from Fictional example. Extend tables, formulas, validation and summary ranges together before adding rows. Use role names and authorised references; no real company or client data are supplied.</x:v>
      </x:c>
      <x:c r="C20" s="20"/>
      <x:c r="D20" s="20"/>
    </x:row>
    <x:row r="21" ht="25" customHeight="1">
      <x:c r="A21" s="3"/>
      <x:c r="B21" s="3"/>
      <x:c r="C21" s="3"/>
      <x:c r="D21" s="3"/>
    </x:row>
    <x:row r="22" ht="68" customHeight="1">
      <x:c r="A22" s="23" t="str">
        <x:v>Testing and maintenance</x:v>
      </x:c>
      <x:c r="B22" s="20" t="str">
        <x:v>Version 1.0.1 correction prepared 6 October 2026. Fresh native tests remove formula caches in disposable copies before Calc evaluation. Desktop/UI and Microsoft Excel behavior remain untested. Preserve input formats and verify your saved copy in its intended application.</x:v>
      </x:c>
      <x:c r="C22" s="20"/>
      <x:c r="D22" s="20"/>
    </x:row>
    <x:row r="23" ht="25" customHeight="1">
      <x:c r="A23" s="3"/>
      <x:c r="B23" s="3"/>
      <x:c r="C23" s="3"/>
      <x:c r="D23" s="3"/>
    </x:row>
    <x:row r="24" ht="32" customHeight="1">
      <x:c r="A24" s="13" t="str">
        <x:v>Field / range</x:v>
      </x:c>
      <x:c r="B24" s="13" t="str">
        <x:v>Input or formula</x:v>
      </x:c>
      <x:c r="C24" s="13" t="str">
        <x:v>Meaning</x:v>
      </x:c>
      <x:c r="D24" s="13" t="str">
        <x:v>Entry / limit</x:v>
      </x:c>
    </x:row>
    <x:row r="25" ht="58" customHeight="1">
      <x:c r="A25" s="20" t="str">
        <x:v>A: Gap ID</x:v>
      </x:c>
      <x:c r="B25" s="20" t="str">
        <x:v>Editable input</x:v>
      </x:c>
      <x:c r="C25" s="20" t="str">
        <x:v>Stable ID for one gap and its current decision. Preserve prior decision versions in controlled references.</x:v>
      </x:c>
      <x:c r="D25" s="20" t="str">
        <x:v>Use the exact dropdown spelling where provided. Leave unavailable information blank and explain it.</x:v>
      </x:c>
    </x:row>
    <x:row r="26" ht="58" customHeight="1">
      <x:c r="A26" s="20" t="str">
        <x:v>B: Metric / missing item</x:v>
      </x:c>
      <x:c r="B26" s="20" t="str">
        <x:v>Editable input</x:v>
      </x:c>
      <x:c r="C26" s="20" t="str">
        <x:v>Exactly what data or evidence are missing.</x:v>
      </x:c>
      <x:c r="D26" s="20" t="str">
        <x:v>Use the exact dropdown spelling where provided. Leave unavailable information blank and explain it.</x:v>
      </x:c>
    </x:row>
    <x:row r="27" ht="58" customHeight="1">
      <x:c r="A27" s="20" t="str">
        <x:v>C: Entity / site boundary</x:v>
      </x:c>
      <x:c r="B27" s="20" t="str">
        <x:v>Editable input</x:v>
      </x:c>
      <x:c r="C27" s="20" t="str">
        <x:v>The population and operations affected by the gap.</x:v>
      </x:c>
      <x:c r="D27" s="20" t="str">
        <x:v>Use the exact dropdown spelling where provided. Leave unavailable information blank and explain it.</x:v>
      </x:c>
    </x:row>
    <x:row r="28" ht="58" customHeight="1">
      <x:c r="A28" s="20" t="str">
        <x:v>D: Gap type</x:v>
      </x:c>
      <x:c r="B28" s="20" t="str">
        <x:v>Editable input</x:v>
      </x:c>
      <x:c r="C28" s="20" t="str">
        <x:v>Missing record, Missing value or Partial coverage.</x:v>
      </x:c>
      <x:c r="D28" s="20" t="str">
        <x:v>Use the exact dropdown spelling where provided. Leave unavailable information blank and explain it.</x:v>
      </x:c>
    </x:row>
    <x:row r="29" ht="58" customHeight="1">
      <x:c r="A29" s="20" t="str">
        <x:v>E: Period start</x:v>
      </x:c>
      <x:c r="B29" s="20" t="str">
        <x:v>Editable input</x:v>
      </x:c>
      <x:c r="C29" s="20" t="str">
        <x:v>Start of affected period, within the programme period.</x:v>
      </x:c>
      <x:c r="D29" s="20" t="str">
        <x:v>Use the exact dropdown spelling where provided. Leave unavailable information blank and explain it.</x:v>
      </x:c>
    </x:row>
    <x:row r="30" ht="58" customHeight="1">
      <x:c r="A30" s="20" t="str">
        <x:v>F: Period end</x:v>
      </x:c>
      <x:c r="B30" s="20" t="str">
        <x:v>Editable input</x:v>
      </x:c>
      <x:c r="C30" s="20" t="str">
        <x:v>End of affected period, within the programme period.</x:v>
      </x:c>
      <x:c r="D30" s="20" t="str">
        <x:v>Use the exact dropdown spelling where provided. Leave unavailable information blank and explain it.</x:v>
      </x:c>
    </x:row>
    <x:row r="31" ht="58" customHeight="1">
      <x:c r="A31" s="20" t="str">
        <x:v>G: Opened on</x:v>
      </x:c>
      <x:c r="B31" s="20" t="str">
        <x:v>Editable input</x:v>
      </x:c>
      <x:c r="C31" s="20" t="str">
        <x:v>Date the gap was identified, on/before as-of.</x:v>
      </x:c>
      <x:c r="D31" s="20" t="str">
        <x:v>Use the exact dropdown spelling where provided. Leave unavailable information blank and explain it.</x:v>
      </x:c>
    </x:row>
    <x:row r="32" ht="58" customHeight="1">
      <x:c r="A32" s="20" t="str">
        <x:v>H: Owner role</x:v>
      </x:c>
      <x:c r="B32" s="20" t="str">
        <x:v>Editable input</x:v>
      </x:c>
      <x:c r="C32" s="20" t="str">
        <x:v>Role accountable for recovery and follow-through.</x:v>
      </x:c>
      <x:c r="D32" s="20" t="str">
        <x:v>Use the exact dropdown spelling where provided. Leave unavailable information blank and explain it.</x:v>
      </x:c>
    </x:row>
    <x:row r="33" ht="58" customHeight="1">
      <x:c r="A33" s="20" t="str">
        <x:v>I: Recovery attempts / outcome</x:v>
      </x:c>
      <x:c r="B33" s="20" t="str">
        <x:v>Editable input</x:v>
      </x:c>
      <x:c r="C33" s="20" t="str">
        <x:v>Recovery attempts and known result. Pending attempts remain explicit.</x:v>
      </x:c>
      <x:c r="D33" s="20" t="str">
        <x:v>Use the exact dropdown spelling where provided. Leave unavailable information blank and explain it.</x:v>
      </x:c>
    </x:row>
    <x:row r="34" ht="58" customHeight="1">
      <x:c r="A34" s="20" t="str">
        <x:v>J: Available evidence / locator</x:v>
      </x:c>
      <x:c r="B34" s="20" t="str">
        <x:v>Editable input</x:v>
      </x:c>
      <x:c r="C34" s="20" t="str">
        <x:v>What remains available, with a precise source locator; required for Use estimate.</x:v>
      </x:c>
      <x:c r="D34" s="20" t="str">
        <x:v>Use the exact dropdown spelling where provided. Leave unavailable information blank and explain it.</x:v>
      </x:c>
    </x:row>
    <x:row r="35" ht="58" customHeight="1">
      <x:c r="A35" s="20" t="str">
        <x:v>K: Candidate estimate value</x:v>
      </x:c>
      <x:c r="B35" s="20" t="str">
        <x:v>Editable input</x:v>
      </x:c>
      <x:c r="C35" s="20" t="str">
        <x:v>Optional numeric proposal between −1e12 and +1e12 in the entered unit. Zero is allowed; blank means no value proposed.</x:v>
      </x:c>
      <x:c r="D35" s="20" t="str">
        <x:v>Use the exact dropdown spelling where provided. Leave unavailable information blank and explain it.</x:v>
      </x:c>
    </x:row>
    <x:row r="36" ht="58" customHeight="1">
      <x:c r="A36" s="20" t="str">
        <x:v>L: Candidate unit</x:v>
      </x:c>
      <x:c r="B36" s="20" t="str">
        <x:v>Editable input</x:v>
      </x:c>
      <x:c r="C36" s="20" t="str">
        <x:v>Exact unit of the candidate value. Not automatically converted.</x:v>
      </x:c>
      <x:c r="D36" s="20" t="str">
        <x:v>Use the exact dropdown spelling where provided. Leave unavailable information blank and explain it.</x:v>
      </x:c>
    </x:row>
    <x:row r="37" ht="58" customHeight="1">
      <x:c r="A37" s="20" t="str">
        <x:v>M: Proposed method / calculation</x:v>
      </x:c>
      <x:c r="B37" s="20" t="str">
        <x:v>Editable input</x:v>
      </x:c>
      <x:c r="C37" s="20" t="str">
        <x:v>Reproducible calculation/input reference and proposed method. This workbook does not select or calculate an estimator.</x:v>
      </x:c>
      <x:c r="D37" s="20" t="str">
        <x:v>Use the exact dropdown spelling where provided. Leave unavailable information blank and explain it.</x:v>
      </x:c>
    </x:row>
    <x:row r="38" ht="58" customHeight="1">
      <x:c r="A38" s="20" t="str">
        <x:v>N: Method review</x:v>
      </x:c>
      <x:c r="B38" s="20" t="str">
        <x:v>Editable input</x:v>
      </x:c>
      <x:c r="C38" s="20" t="str">
        <x:v>Not assessed, Supported or Not supported. Manual method-permission and suitability assessment; not a formula conclusion.</x:v>
      </x:c>
      <x:c r="D38" s="20" t="str">
        <x:v>Use the exact dropdown spelling where provided. Leave unavailable information blank and explain it.</x:v>
      </x:c>
    </x:row>
    <x:row r="39" ht="58" customHeight="1">
      <x:c r="A39" s="20" t="str">
        <x:v>O: Suitability basis / limitations</x:v>
      </x:c>
      <x:c r="B39" s="20" t="str">
        <x:v>Editable input</x:v>
      </x:c>
      <x:c r="C39" s="20" t="str">
        <x:v>Basis for permission/suitability, assumptions, uncertainty and limitations; required for a candidate or any estimate decision.</x:v>
      </x:c>
      <x:c r="D39" s="20" t="str">
        <x:v>Use the exact dropdown spelling where provided. Leave unavailable information blank and explain it.</x:v>
      </x:c>
    </x:row>
    <x:row r="40" ht="58" customHeight="1">
      <x:c r="A40" s="20" t="str">
        <x:v>P: Treatment decision</x:v>
      </x:c>
      <x:c r="B40" s="20" t="str">
        <x:v>Editable input</x:v>
      </x:c>
      <x:c r="C40" s="20" t="str">
        <x:v>Recover records, Use estimate, Disclose gap, Not applicable, Reject estimate or Recovered actual.</x:v>
      </x:c>
      <x:c r="D40" s="20" t="str">
        <x:v>Use the exact dropdown spelling where provided. Leave unavailable information blank and explain it.</x:v>
      </x:c>
    </x:row>
    <x:row r="41" ht="58" customHeight="1">
      <x:c r="A41" s="20" t="str">
        <x:v>Q: Decision state</x:v>
      </x:c>
      <x:c r="B41" s="20" t="str">
        <x:v>Editable input</x:v>
      </x:c>
      <x:c r="C41" s="20" t="str">
        <x:v>Pending or Approved. A decision is not approval to publish an external disclosure.</x:v>
      </x:c>
      <x:c r="D41" s="20" t="str">
        <x:v>Use the exact dropdown spelling where provided. Leave unavailable information blank and explain it.</x:v>
      </x:c>
    </x:row>
    <x:row r="42" ht="58" customHeight="1">
      <x:c r="A42" s="20" t="str">
        <x:v>R: Reviewer role</x:v>
      </x:c>
      <x:c r="B42" s="20" t="str">
        <x:v>Editable input</x:v>
      </x:c>
      <x:c r="C42" s="20" t="str">
        <x:v>Reviewer role for an Approved decision.</x:v>
      </x:c>
      <x:c r="D42" s="20" t="str">
        <x:v>Use the exact dropdown spelling where provided. Leave unavailable information blank and explain it.</x:v>
      </x:c>
    </x:row>
    <x:row r="43" ht="58" customHeight="1">
      <x:c r="A43" s="20" t="str">
        <x:v>S: Decision on</x:v>
      </x:c>
      <x:c r="B43" s="20" t="str">
        <x:v>Editable input</x:v>
      </x:c>
      <x:c r="C43" s="20" t="str">
        <x:v>Actual decision date on/after opened and on/before as-of.</x:v>
      </x:c>
      <x:c r="D43" s="20" t="str">
        <x:v>Use the exact dropdown spelling where provided. Leave unavailable information blank and explain it.</x:v>
      </x:c>
    </x:row>
    <x:row r="44" ht="58" customHeight="1">
      <x:c r="A44" s="20" t="str">
        <x:v>T: Decision reference</x:v>
      </x:c>
      <x:c r="B44" s="20" t="str">
        <x:v>Editable input</x:v>
      </x:c>
      <x:c r="C44" s="20" t="str">
        <x:v>Retained approval/decision reference and version.</x:v>
      </x:c>
      <x:c r="D44" s="20" t="str">
        <x:v>Use the exact dropdown spelling where provided. Leave unavailable information blank and explain it.</x:v>
      </x:c>
    </x:row>
    <x:row r="45" ht="58" customHeight="1">
      <x:c r="A45" s="20" t="str">
        <x:v>U: Reporting / disclosure treatment</x:v>
      </x:c>
      <x:c r="B45" s="20" t="str">
        <x:v>Editable input</x:v>
      </x:c>
      <x:c r="C45" s="20" t="str">
        <x:v>The reporting consequence, required explanation and affected output. Required for Approved decisions.</x:v>
      </x:c>
      <x:c r="D45" s="20" t="str">
        <x:v>Use the exact dropdown spelling where provided. Leave unavailable information blank and explain it.</x:v>
      </x:c>
    </x:row>
    <x:row r="46" ht="58" customHeight="1">
      <x:c r="A46" s="20" t="str">
        <x:v>V: Next action</x:v>
      </x:c>
      <x:c r="B46" s="20" t="str">
        <x:v>Editable input</x:v>
      </x:c>
      <x:c r="C46" s="20" t="str">
        <x:v>Recovery, review or implementation action. Required while unresolved.</x:v>
      </x:c>
      <x:c r="D46" s="20" t="str">
        <x:v>Use the exact dropdown spelling where provided. Leave unavailable information blank and explain it.</x:v>
      </x:c>
    </x:row>
    <x:row r="47" ht="58" customHeight="1">
      <x:c r="A47" s="20" t="str">
        <x:v>W: Next action due</x:v>
      </x:c>
      <x:c r="B47" s="20" t="str">
        <x:v>Editable input</x:v>
      </x:c>
      <x:c r="C47" s="20" t="str">
        <x:v>Due date of the next action; future is allowed.</x:v>
      </x:c>
      <x:c r="D47" s="20" t="str">
        <x:v>Use the exact dropdown spelling where provided. Leave unavailable information blank and explain it.</x:v>
      </x:c>
    </x:row>
    <x:row r="48" ht="58" customHeight="1">
      <x:c r="A48" s="20" t="str">
        <x:v>X: Replacement / revisit trigger</x:v>
      </x:c>
      <x:c r="B48" s="20" t="str">
        <x:v>Editable input</x:v>
      </x:c>
      <x:c r="C48" s="20" t="str">
        <x:v>When to replace/revisit an estimate. Required for any Use estimate decision.</x:v>
      </x:c>
      <x:c r="D48" s="20" t="str">
        <x:v>Use the exact dropdown spelling where provided. Leave unavailable information blank and explain it.</x:v>
      </x:c>
    </x:row>
    <x:row r="49" ht="58" customHeight="1">
      <x:c r="A49" s="20" t="str">
        <x:v>Y: Resolution evidence reference</x:v>
      </x:c>
      <x:c r="B49" s="20" t="str">
        <x:v>Editable input</x:v>
      </x:c>
      <x:c r="C49" s="20" t="str">
        <x:v>Evidence supporting resolution; required if Resolved on is entered. Recovered actual requires actual-source reference.</x:v>
      </x:c>
      <x:c r="D49" s="20" t="str">
        <x:v>Use the exact dropdown spelling where provided. Leave unavailable information blank and explain it.</x:v>
      </x:c>
    </x:row>
    <x:row r="50" ht="58" customHeight="1">
      <x:c r="A50" s="20" t="str">
        <x:v>Z: Resolved on</x:v>
      </x:c>
      <x:c r="B50" s="20" t="str">
        <x:v>Editable input</x:v>
      </x:c>
      <x:c r="C50" s="20" t="str">
        <x:v>Actual closure date. Allowed only for an Approved estimate, gap disclosure, N.A. or recovered-actual decision; on/after decision and on/before as-of.</x:v>
      </x:c>
      <x:c r="D50" s="20" t="str">
        <x:v>Use the exact dropdown spelling where provided. Leave unavailable information blank and explain it.</x:v>
      </x:c>
    </x:row>
    <x:row r="51" ht="58" customHeight="1">
      <x:c r="A51" s="20" t="str">
        <x:v>AA: Input check</x:v>
      </x:c>
      <x:c r="B51" s="20" t="str">
        <x:v>Formula</x:v>
      </x:c>
      <x:c r="C51" s="20" t="str">
        <x:v>First missing or inconsistent prerequisite. It cannot determine whether an estimate is permitted by a reporting framework.</x:v>
      </x:c>
      <x:c r="D51" s="20" t="str">
        <x:v>Do not overwrite. A blank numeric result means unavailable or not applicable.</x:v>
      </x:c>
    </x:row>
    <x:row r="52" ht="58" customHeight="1">
      <x:c r="A52" s="20" t="str">
        <x:v>AB: Open age (calendar days)</x:v>
      </x:c>
      <x:c r="B52" s="20" t="str">
        <x:v>Formula</x:v>
      </x:c>
      <x:c r="C52" s="20" t="str">
        <x:v>As-of minus opened date while unresolved. Blank after recorded resolution; a same-day gap has numeric zero age.</x:v>
      </x:c>
      <x:c r="D52" s="20" t="str">
        <x:v>Do not overwrite. A blank numeric result means unavailable or not applicable.</x:v>
      </x:c>
    </x:row>
    <x:row r="53" ht="58" customHeight="1">
      <x:c r="A53" s="20" t="str">
        <x:v>AC: Treatment position</x:v>
      </x:c>
      <x:c r="B53" s="20" t="str">
        <x:v>Formula</x:v>
      </x:c>
      <x:c r="C53" s="20" t="str">
        <x:v>Distinguishes pending, recovery, rejected estimate, approved estimate and resolved outcomes.</x:v>
      </x:c>
      <x:c r="D53" s="20" t="str">
        <x:v>Do not overwrite. A blank numeric result means unavailable or not applicable.</x:v>
      </x:c>
    </x:row>
    <x:row r="54" ht="58" customHeight="1">
      <x:c r="A54" s="20" t="str">
        <x:v>AD: Approved estimate value</x:v>
      </x:c>
      <x:c r="B54" s="20" t="str">
        <x:v>Formula</x:v>
      </x:c>
      <x:c r="C54" s="20" t="str">
        <x:v>Candidate value is displayed only for valid Approved Use estimate rows with Supported method review. It is never a reported actual or an independently verified result.</x:v>
      </x:c>
      <x:c r="D54" s="20" t="str">
        <x:v>Do not overwrite. A blank numeric result means unavailable or not applicable.</x:v>
      </x:c>
    </x:row>
    <x:row r="55" ht="25" customHeight="1">
      <x:c r="A55" s="3"/>
      <x:c r="B55" s="3"/>
      <x:c r="C55" s="3"/>
      <x:c r="D55" s="3"/>
    </x:row>
    <x:row r="56" ht="25" customHeight="1">
      <x:c r="A56" s="24" t="str">
        <x:v>Method sources</x:v>
      </x:c>
      <x:c r="B56" s="3"/>
      <x:c r="C56" s="3"/>
      <x:c r="D56" s="3"/>
    </x:row>
    <x:row r="57" ht="78" customHeight="1">
      <x:c r="A57" s="20" t="str">
        <x:v>B3-S001</x:v>
      </x:c>
      <x:c r="B57" s="20" t="str">
        <x:v>GHG Protocol Corporate Standard (2004 revised edition)</x:v>
      </x:c>
      <x:c r="C57" s="20" t="str">
        <x:v>Chapter 7, printed pp.48–53, especially p.52 documentation, feedback and archiving; chapter 5, printed pp.34–39, for GHG recalculation-policy context. Original workflow rules are not prescribed by this source.</x:v>
      </x:c>
      <x:c r="D57" s="20" t="str">
        <x:v>https://ghgprotocol.org/sites/default/files/standards/ghg-protocol-revised.pdf</x:v>
      </x:c>
    </x:row>
    <x:row r="58" ht="78" customHeight="1">
      <x:c r="A58" s="20" t="str">
        <x:v>B3-METHOD</x:v>
      </x:c>
      <x:c r="B58" s="20" t="str">
        <x:v>Nitium original workflow conventions v1.0.0</x:v>
      </x:c>
      <x:c r="C58" s="20" t="str">
        <x:v>Document/version, missing-data decision and calculation-change controls. Formula outputs describe entered records and supported arithmetic, not evidence verification, legal permission or assurance.</x:v>
      </x:c>
      <x:c r="D58" s="20" t="str">
        <x:v>No third-party template reproduced.</x:v>
      </x:c>
    </x:row>
    <x:row r="59" ht="25" customHeight="1">
      <x:c r="A59" s="3"/>
      <x:c r="B59" s="3"/>
      <x:c r="C59" s="3"/>
      <x:c r="D59" s="3"/>
    </x:row>
    <x:row r="60" ht="46" customHeight="1">
      <x:c r="A60" s="20" t="str">
        <x:v>Version / preparation</x:v>
      </x:c>
      <x:c r="B60" s="20" t="str">
        <x:v>1.0.1 / 2026-10-06</x:v>
      </x:c>
      <x:c r="C60" s="20" t="str">
        <x:v>Nitium Advisory. Original working aid. AI-assisted preparation; no external professional sign-off claimed.</x:v>
      </x:c>
      <x:c r="D60" s="20"/>
    </x:row>
    <x:row r="61" ht="25" customHeight="1">
      <x:c r="A61" s="3"/>
      <x:c r="B61" s="3"/>
      <x:c r="C61" s="3"/>
      <x:c r="D61" s="3"/>
    </x:row>
    <x:row r="62" ht="25" customHeight="1">
      <x:c r="A62" s="3"/>
      <x:c r="B62" s="3"/>
      <x:c r="C62" s="3"/>
      <x:c r="D62" s="3"/>
    </x:row>
    <x:row r="63" ht="25" customHeight="1">
      <x:c r="A63" s="3"/>
      <x:c r="B63" s="3"/>
      <x:c r="C63" s="3"/>
      <x:c r="D63" s="3"/>
    </x:row>
    <x:row r="64" ht="25" customHeight="1">
      <x:c r="A64" s="3"/>
      <x:c r="B64" s="3"/>
      <x:c r="C64" s="3"/>
      <x:c r="D64" s="3"/>
    </x:row>
    <x:row r="65" ht="25" customHeight="1">
      <x:c r="A65" s="3"/>
      <x:c r="B65" s="3"/>
      <x:c r="C65" s="3"/>
      <x:c r="D65" s="3"/>
    </x:row>
    <x:row r="66" ht="25" customHeight="1">
      <x:c r="A66" s="3"/>
      <x:c r="B66" s="3"/>
      <x:c r="C66" s="3"/>
      <x:c r="D66" s="3"/>
    </x:row>
    <x:row r="67" ht="25" customHeight="1">
      <x:c r="A67" s="3"/>
      <x:c r="B67" s="3"/>
      <x:c r="C67" s="3"/>
      <x:c r="D67" s="3"/>
    </x:row>
    <x:row r="68" ht="25" customHeight="1">
      <x:c r="A68" s="3"/>
      <x:c r="B68" s="3"/>
      <x:c r="C68" s="3"/>
      <x:c r="D68" s="3"/>
    </x:row>
  </x:sheetData>
  <x:mergeCells>
    <x:mergeCell ref="B4:D4"/>
    <x:mergeCell ref="B6:D6"/>
    <x:mergeCell ref="B8:D8"/>
    <x:mergeCell ref="B10:D10"/>
    <x:mergeCell ref="B12:D12"/>
    <x:mergeCell ref="B14:D14"/>
    <x:mergeCell ref="B16:D16"/>
    <x:mergeCell ref="B18:D18"/>
    <x:mergeCell ref="B20:D20"/>
    <x:mergeCell ref="B22:D22"/>
    <x:mergeCell ref="C60:D60"/>
  </x:mergeCells>
  <x:pageMargins left="0.7" right="0.7" top="0.75" bottom="0.75" header="0.3" footer="0.3"/>
</x:worksheet>
</file>