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bc155c5b1a485f" /></Relationships>
</file>

<file path=xl/workbook.xml><?xml version="1.0" encoding="utf-8"?>
<x:workbook xmlns:x="http://schemas.openxmlformats.org/spreadsheetml/2006/main">
  <x:sheets>
    <x:sheet xmlns:r="http://schemas.openxmlformats.org/officeDocument/2006/relationships" name="Department requests" sheetId="1" r:id="R61b0c2889bc14603"/>
    <x:sheet xmlns:r="http://schemas.openxmlformats.org/officeDocument/2006/relationships" name="Fictional example" sheetId="2" r:id="R0c56a5f838844697"/>
    <x:sheet xmlns:r="http://schemas.openxmlformats.org/officeDocument/2006/relationships" name="Read me" sheetId="3" r:id="R5c217dbce200444a"/>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m-yyyy&quot;  &quot;"/>
    <x:numFmt numFmtId="201" formatCode="0&quot;  &quot;"/>
    <x:numFmt numFmtId="202" formatCode="0"/>
    <x:numFmt numFmtId="203" formatCode="0.0%"/>
  </x:numFmts>
  <x:fonts count="7">
    <x:font>
      <x:sz val="11"/>
      <x:name val="Carlito"/>
    </x:font>
    <x:font>
      <x:sz val="10"/>
      <x:color rgb="FF203B30"/>
      <x:name val="Arial"/>
    </x:font>
    <x:font>
      <x:b/>
      <x:sz val="16"/>
      <x:color rgb="FF234B3A"/>
      <x:name val="Arial"/>
    </x:font>
    <x:font>
      <x:sz val="10"/>
      <x:color rgb="FF657268"/>
      <x:name val="Arial"/>
    </x:font>
    <x:font>
      <x:b/>
      <x:sz val="10"/>
      <x:color rgb="FFFFFFFF"/>
      <x:name val="Arial"/>
    </x:font>
    <x:font>
      <x:b/>
      <x:sz val="10"/>
      <x:color rgb="FF234B3A"/>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234B3A"/>
      </x:patternFill>
    </x:fill>
    <x:fill>
      <x:patternFill patternType="solid">
        <x:fgColor rgb="FFE4EEE8"/>
      </x:patternFill>
    </x:fill>
  </x:fills>
  <x:borders count="2">
    <x:border/>
    <x:border>
      <x:bottom style="thin">
        <x:color rgb="FFB9C8BB"/>
      </x:bottom>
    </x:border>
  </x:borders>
  <x:cellStyleXfs count="1">
    <x:xf numFmtId="0" fontId="0" fillId="0" borderId="0"/>
  </x:cellStyleXfs>
  <x:cellXfs count="2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1" fillId="5"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5" fillId="5" borderId="0" xfId="0" applyNumberFormat="1" applyFont="1" applyFill="1" applyBorder="1" applyAlignment="1">
      <x:alignment vertical="center"/>
    </x:xf>
    <x:xf numFmtId="202" fontId="5" fillId="5" borderId="0" xfId="0" applyNumberFormat="1" applyFont="1" applyFill="1" applyBorder="1" applyAlignment="1">
      <x:alignment vertical="center"/>
    </x:xf>
    <x:xf numFmtId="203" fontId="1"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6" fillId="2" borderId="0" xfId="0" applyNumberFormat="1" applyFont="1" applyFill="1" applyBorder="1" applyAlignment="1">
      <x:alignment vertical="center"/>
    </x:xf>
  </x:cellXfs>
  <x:cellStyles count="1">
    <x:cellStyle name="Normal" xfId="0"/>
  </x:cellStyles>
  <x:dxfs count="4">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c622616b4d04083" /><Relationship Type="http://schemas.openxmlformats.org/officeDocument/2006/relationships/theme" Target="/xl/theme/theme1.xml" Id="R05e7d97bff294799" /><Relationship Type="http://schemas.openxmlformats.org/officeDocument/2006/relationships/sharedStrings" Target="/xl/sharedStrings.xml" Id="Ra2219263ddbf4c20" /><Relationship Type="http://schemas.openxmlformats.org/officeDocument/2006/relationships/worksheet" Target="/xl/worksheets/sheet1.xml" Id="R61b0c2889bc14603" /><Relationship Type="http://schemas.openxmlformats.org/officeDocument/2006/relationships/worksheet" Target="/xl/worksheets/sheet2.xml" Id="R0c56a5f838844697" /><Relationship Type="http://schemas.openxmlformats.org/officeDocument/2006/relationships/worksheet" Target="/xl/worksheets/sheet3.xml" Id="R5c217dbce200444a" /></Relationships>
</file>

<file path=xl/tables/table1.xml><?xml version="1.0" encoding="utf-8"?>
<x:table xmlns:x="http://schemas.openxmlformats.org/spreadsheetml/2006/main" id="1" name="T003Departmentrequests" displayName="T003Departmentrequests" ref="A14:AA74" headerRowCount="1" totalsRowCount="0" totalsRowShown="0">
  <x:autoFilter ref="A14:AA74"/>
  <x:tableColumns count="27">
    <x:tableColumn id="1" name="Request ID"/>
    <x:tableColumn id="2" name="Department"/>
    <x:tableColumn id="3" name="Dataset / indicator"/>
    <x:tableColumn id="4" name="Requested unit / form"/>
    <x:tableColumn id="5" name="Requested boundary"/>
    <x:tableColumn id="6" name="Period start"/>
    <x:tableColumn id="7" name="Period end"/>
    <x:tableColumn id="8" name="Data owner role"/>
    <x:tableColumn id="9" name="Reviewer role"/>
    <x:tableColumn id="10" name="Request state"/>
    <x:tableColumn id="11" name="Sent date"/>
    <x:tableColumn id="12" name="Response due"/>
    <x:tableColumn id="13" name="Receipt state"/>
    <x:tableColumn id="14" name="Receipt date"/>
    <x:tableColumn id="15" name="Evidence / reply locator"/>
    <x:tableColumn id="16" name="Coverage review"/>
    <x:tableColumn id="17" name="Review disposition"/>
    <x:tableColumn id="18" name="Review date"/>
    <x:tableColumn id="19" name="Review record / version"/>
    <x:tableColumn id="20" name="Next action"/>
    <x:tableColumn id="21" name="Next action date"/>
    <x:tableColumn id="22" name="Gap / exception reason"/>
    <x:tableColumn id="23" name="Input check"/>
    <x:tableColumn id="24" name="Issued row"/>
    <x:tableColumn id="25" name="Reply logged"/>
    <x:tableColumn id="26" name="Accepted data row"/>
    <x:tableColumn id="27" name="Follow-up"/>
  </x:tableColumns>
  <x:tableStyleInfo name="TableStyleMedium2" showFirstColumn="0" showLastColumn="0" showRowStripes="0" showColumnStripes="0"/>
</x:table>
</file>

<file path=xl/tables/table2.xml><?xml version="1.0" encoding="utf-8"?>
<x:table xmlns:x="http://schemas.openxmlformats.org/spreadsheetml/2006/main" id="2" name="T003Fictionalexample" displayName="T003Fictionalexample" ref="A14:AA74" headerRowCount="1" totalsRowCount="0" totalsRowShown="0">
  <x:autoFilter ref="A14:AA74"/>
  <x:tableColumns count="27">
    <x:tableColumn id="1" name="Request ID"/>
    <x:tableColumn id="2" name="Department"/>
    <x:tableColumn id="3" name="Dataset / indicator"/>
    <x:tableColumn id="4" name="Requested unit / form"/>
    <x:tableColumn id="5" name="Requested boundary"/>
    <x:tableColumn id="6" name="Period start"/>
    <x:tableColumn id="7" name="Period end"/>
    <x:tableColumn id="8" name="Data owner role"/>
    <x:tableColumn id="9" name="Reviewer role"/>
    <x:tableColumn id="10" name="Request state"/>
    <x:tableColumn id="11" name="Sent date"/>
    <x:tableColumn id="12" name="Response due"/>
    <x:tableColumn id="13" name="Receipt state"/>
    <x:tableColumn id="14" name="Receipt date"/>
    <x:tableColumn id="15" name="Evidence / reply locator"/>
    <x:tableColumn id="16" name="Coverage review"/>
    <x:tableColumn id="17" name="Review disposition"/>
    <x:tableColumn id="18" name="Review date"/>
    <x:tableColumn id="19" name="Review record / version"/>
    <x:tableColumn id="20" name="Next action"/>
    <x:tableColumn id="21" name="Next action date"/>
    <x:tableColumn id="22" name="Gap / exception reason"/>
    <x:tableColumn id="23" name="Input check"/>
    <x:tableColumn id="24" name="Issued row"/>
    <x:tableColumn id="25" name="Reply logged"/>
    <x:tableColumn id="26" name="Accepted data row"/>
    <x:tableColumn id="27" name="Follow-up"/>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9df20cf63ed49ab" /></Relationships>
</file>

<file path=xl/worksheets/_rels/sheet2.xml.rels>&#65279;<?xml version="1.0" encoding="utf-8"?><Relationships xmlns="http://schemas.openxmlformats.org/package/2006/relationships"><Relationship Type="http://schemas.openxmlformats.org/officeDocument/2006/relationships/table" Target="/xl/tables/table2.xml" Id="R3873f971495c4edc" /></Relationships>
</file>

<file path=xl/worksheets/sheet1.xml><?xml version="1.0" encoding="utf-8"?>
<x:worksheet xmlns:x="http://schemas.openxmlformats.org/spreadsheetml/2006/main">
  <x:sheetPr>
    <x:tabColor rgb="FF234B3A"/>
  </x:sheetPr>
  <x:sheetViews>
    <x:sheetView showGridLines="0" workbookViewId="0">
      <x:pane xSplit="2" ySplit="14" topLeftCell="C15" activePane="bottomRight" state="frozen"/>
    </x:sheetView>
  </x:sheetViews>
  <x:sheetFormatPr defaultRowHeight="15"/>
  <x:cols>
    <x:col min="1" max="1" width="18" hidden="0" customWidth="1"/>
    <x:col min="2" max="2" width="24" hidden="0" customWidth="1"/>
    <x:col min="3" max="3" width="33" hidden="0" customWidth="1"/>
    <x:col min="4" max="4" width="23" hidden="0" customWidth="1"/>
    <x:col min="5" max="5" width="27" hidden="0" customWidth="1"/>
    <x:col min="6" max="6" width="16" hidden="0" customWidth="1"/>
    <x:col min="7" max="7" width="16" hidden="0" customWidth="1"/>
    <x:col min="8" max="8" width="25" hidden="0" customWidth="1"/>
    <x:col min="9" max="9" width="25" hidden="0" customWidth="1"/>
    <x:col min="10" max="10" width="19" hidden="0" customWidth="1"/>
    <x:col min="11" max="11" width="16" hidden="0" customWidth="1"/>
    <x:col min="12" max="12" width="16" hidden="0" customWidth="1"/>
    <x:col min="13" max="13" width="22" hidden="0" customWidth="1"/>
    <x:col min="14" max="14" width="16" hidden="0" customWidth="1"/>
    <x:col min="15" max="15" width="40" hidden="0" customWidth="1"/>
    <x:col min="16" max="16" width="24" hidden="0" customWidth="1"/>
    <x:col min="17" max="17" width="24" hidden="0" customWidth="1"/>
    <x:col min="18" max="18" width="16" hidden="0" customWidth="1"/>
    <x:col min="19" max="19" width="39" hidden="0" customWidth="1"/>
    <x:col min="20" max="20" width="40" hidden="0" customWidth="1"/>
    <x:col min="21" max="21" width="16" hidden="0" customWidth="1"/>
    <x:col min="22" max="22" width="42" hidden="0" customWidth="1"/>
    <x:col min="23" max="23" width="40" hidden="0" customWidth="1"/>
    <x:col min="24" max="24" width="17" hidden="0" customWidth="1"/>
    <x:col min="25" max="25" width="17" hidden="0" customWidth="1"/>
    <x:col min="26" max="26" width="20" hidden="0" customWidth="1"/>
    <x:col min="27" max="27" width="30"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row>
    <x:row r="2" ht="31" customHeight="1">
      <x:c r="A2" s="5" t="str">
        <x:v>Departmental data request and ownership tracker</x:v>
      </x:c>
      <x:c r="B2" s="6"/>
      <x:c r="C2" s="6"/>
      <x:c r="D2" s="6"/>
      <x:c r="E2" s="6"/>
      <x:c r="F2" s="6"/>
      <x:c r="G2" s="6"/>
      <x:c r="H2" s="6"/>
      <x:c r="I2" s="3"/>
      <x:c r="J2" s="3"/>
      <x:c r="K2" s="3"/>
      <x:c r="L2" s="3"/>
      <x:c r="M2" s="3"/>
      <x:c r="N2" s="3"/>
      <x:c r="O2" s="3"/>
      <x:c r="P2" s="3"/>
      <x:c r="Q2" s="3"/>
      <x:c r="R2" s="3"/>
      <x:c r="S2" s="3"/>
      <x:c r="T2" s="3"/>
      <x:c r="U2" s="3"/>
      <x:c r="V2" s="3"/>
      <x:c r="W2" s="3"/>
      <x:c r="X2" s="3"/>
      <x:c r="Y2" s="3"/>
      <x:c r="Z2" s="3"/>
      <x:c r="AA2" s="3"/>
    </x:row>
    <x:row r="3" ht="25" customHeight="1">
      <x:c r="A3" s="7" t="str">
        <x:v>T003. One row per department–dataset–period–boundary request. 60 working rows.</x:v>
      </x:c>
      <x:c r="B3" s="3"/>
      <x:c r="C3" s="3"/>
      <x:c r="D3" s="3"/>
      <x:c r="E3" s="3"/>
      <x:c r="F3" s="3"/>
      <x:c r="G3" s="3"/>
      <x:c r="H3" s="3"/>
      <x:c r="I3" s="3"/>
      <x:c r="J3" s="3"/>
      <x:c r="K3" s="3"/>
      <x:c r="L3" s="3"/>
      <x:c r="M3" s="3"/>
      <x:c r="N3" s="3"/>
      <x:c r="O3" s="3"/>
      <x:c r="P3" s="3"/>
      <x:c r="Q3" s="3"/>
      <x:c r="R3" s="3"/>
      <x:c r="S3" s="3"/>
      <x:c r="T3" s="3"/>
      <x:c r="U3" s="3"/>
      <x:c r="V3" s="3"/>
      <x:c r="W3" s="3"/>
      <x:c r="X3" s="3"/>
      <x:c r="Y3" s="3"/>
      <x:c r="Z3" s="3"/>
      <x:c r="AA3" s="3"/>
    </x:row>
    <x:row r="4" ht="25" customHeight="1">
      <x:c r="A4" s="7" t="str">
        <x:v>Receipt, coverage review and accepted data are separate. Rates describe request rows, never evidence quality or report completeness.</x:v>
      </x:c>
      <x:c r="B4" s="3"/>
      <x:c r="C4" s="3"/>
      <x:c r="D4" s="3"/>
      <x:c r="E4" s="3"/>
      <x:c r="F4" s="3"/>
      <x:c r="G4" s="3"/>
      <x:c r="H4" s="3"/>
      <x:c r="I4" s="3"/>
      <x:c r="J4" s="3"/>
      <x:c r="K4" s="3"/>
      <x:c r="L4" s="3"/>
      <x:c r="M4" s="3"/>
      <x:c r="N4" s="3"/>
      <x:c r="O4" s="3"/>
      <x:c r="P4" s="3"/>
      <x:c r="Q4" s="3"/>
      <x:c r="R4" s="3"/>
      <x:c r="S4" s="3"/>
      <x:c r="T4" s="3"/>
      <x:c r="U4" s="3"/>
      <x:c r="V4" s="3"/>
      <x:c r="W4" s="3"/>
      <x:c r="X4" s="3"/>
      <x:c r="Y4" s="3"/>
      <x:c r="Z4" s="3"/>
      <x:c r="AA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row>
    <x:row r="6" ht="34" customHeight="1">
      <x:c r="A6" s="3" t="str">
        <x:v>Reporting programme</x:v>
      </x:c>
      <x:c r="B6" s="9"/>
      <x:c r="C6" s="3"/>
      <x:c r="D6" s="3"/>
      <x:c r="E6" s="18" t="str">
        <x:v>Issued requests</x:v>
      </x:c>
      <x:c r="F6" s="20" t="n">
        <x:f>SUM(X15:X74)</x:f>
        <x:v>0</x:v>
      </x:c>
      <x:c r="G6" s="3"/>
      <x:c r="H6" s="18" t="str">
        <x:v>Reply rate</x:v>
      </x:c>
      <x:c r="I6" s="21" t="str">
        <x:f>IF(OR(F6=0,F9&gt;0),"",F7/F6)</x:f>
      </x:c>
      <x:c r="J6" s="3"/>
      <x:c r="K6" s="3"/>
      <x:c r="L6" s="3"/>
      <x:c r="M6" s="3"/>
      <x:c r="N6" s="3"/>
      <x:c r="O6" s="3"/>
      <x:c r="P6" s="3"/>
      <x:c r="Q6" s="3"/>
      <x:c r="R6" s="3"/>
      <x:c r="S6" s="3"/>
      <x:c r="T6" s="3"/>
      <x:c r="U6" s="3"/>
      <x:c r="V6" s="3"/>
      <x:c r="W6" s="3"/>
      <x:c r="X6" s="3"/>
      <x:c r="Y6" s="3"/>
      <x:c r="Z6" s="3"/>
      <x:c r="AA6" s="3"/>
    </x:row>
    <x:row r="7" ht="34" customHeight="1">
      <x:c r="A7" s="3" t="str">
        <x:v>Period start</x:v>
      </x:c>
      <x:c r="B7" s="10"/>
      <x:c r="C7" s="3"/>
      <x:c r="D7" s="3"/>
      <x:c r="E7" s="18" t="str">
        <x:v>Replies logged</x:v>
      </x:c>
      <x:c r="F7" s="20" t="n">
        <x:f>SUM(Y15:Y74)</x:f>
        <x:v>0</x:v>
      </x:c>
      <x:c r="G7" s="3"/>
      <x:c r="H7" s="18" t="str">
        <x:v>Accepted-data rate</x:v>
      </x:c>
      <x:c r="I7" s="21" t="str">
        <x:f>IF(OR(F6=0,F9&gt;0),"",F8/F6)</x:f>
      </x:c>
      <x:c r="J7" s="3"/>
      <x:c r="K7" s="3"/>
      <x:c r="L7" s="3"/>
      <x:c r="M7" s="3"/>
      <x:c r="N7" s="3"/>
      <x:c r="O7" s="3"/>
      <x:c r="P7" s="3"/>
      <x:c r="Q7" s="3"/>
      <x:c r="R7" s="3"/>
      <x:c r="S7" s="3"/>
      <x:c r="T7" s="3"/>
      <x:c r="U7" s="3"/>
      <x:c r="V7" s="3"/>
      <x:c r="W7" s="3"/>
      <x:c r="X7" s="3"/>
      <x:c r="Y7" s="3"/>
      <x:c r="Z7" s="3"/>
      <x:c r="AA7" s="3"/>
    </x:row>
    <x:row r="8" ht="34" customHeight="1">
      <x:c r="A8" s="3" t="str">
        <x:v>Period end</x:v>
      </x:c>
      <x:c r="B8" s="10"/>
      <x:c r="C8" s="3"/>
      <x:c r="D8" s="3"/>
      <x:c r="E8" s="18" t="str">
        <x:v>Accepted data rows</x:v>
      </x:c>
      <x:c r="F8" s="20" t="n">
        <x:f>SUM(Z15:Z74)</x:f>
        <x:v>0</x:v>
      </x:c>
      <x:c r="G8" s="3"/>
      <x:c r="H8" s="3"/>
      <x:c r="I8" s="3"/>
      <x:c r="J8" s="3"/>
      <x:c r="K8" s="3"/>
      <x:c r="L8" s="3"/>
      <x:c r="M8" s="3"/>
      <x:c r="N8" s="3"/>
      <x:c r="O8" s="3"/>
      <x:c r="P8" s="3"/>
      <x:c r="Q8" s="3"/>
      <x:c r="R8" s="3"/>
      <x:c r="S8" s="3"/>
      <x:c r="T8" s="3"/>
      <x:c r="U8" s="3"/>
      <x:c r="V8" s="3"/>
      <x:c r="W8" s="3"/>
      <x:c r="X8" s="3"/>
      <x:c r="Y8" s="3"/>
      <x:c r="Z8" s="3"/>
      <x:c r="AA8" s="3"/>
    </x:row>
    <x:row r="9" ht="34" customHeight="1">
      <x:c r="A9" s="3" t="str">
        <x:v>As-of date</x:v>
      </x:c>
      <x:c r="B9" s="10"/>
      <x:c r="C9" s="3"/>
      <x:c r="D9" s="3"/>
      <x:c r="E9" s="18" t="str">
        <x:v>Rows with input issues</x:v>
      </x:c>
      <x:c r="F9" s="20" t="n">
        <x:f>COUNTIFS(W15:W74,"Check: ID missing or untrimmed")+COUNTIFS(W15:W74,"Check: ID contains wildcard")+COUNTIFS(W15:W74,"Check: duplicate request ID")+COUNTIFS(W15:W74,"Check: programme setup")+COUNTIFS(W15:W74,"Check: core fields missing")+COUNTIFS(W15:W74,"Check: requested period invalid")+COUNTIFS(W15:W74,"Check: request state invalid")+COUNTIFS(W15:W74,"Check: receipt state invalid")+COUNTIFS(W15:W74,"Check: coverage review invalid")+COUNTIFS(W15:W74,"Check: disposition invalid")+COUNTIFS(W15:W74,"Check: entered date invalid")+COUNTIFS(W15:W74,"Check: actual date after as-of")+COUNTIFS(W15:W74,"Check: date chronology")+COUNTIFS(W15:W74,"Check: draft contains completed activity")+COUNTIFS(W15:W74,"Check: issue and due dates needed")+COUNTIFS(W15:W74,"Check: reply date or locator missing")+COUNTIFS(W15:W74,"Check: awaiting conflicts with review")+COUNTIFS(W15:W74,"Check: review date or record missing")+COUNTIFS(W15:W74,"Check: update review disposition")+COUNTIFS(W15:W74,"Check: acceptance prerequisites missing")+COUNTIFS(W15:W74,"Check: N.A. review inconsistent")+COUNTIFS(W15:W74,"Check: gap or exception reason missing")+COUNTIFS(W15:W74,"Check: next action or date missing")</x:f>
        <x:v>0</x:v>
      </x:c>
      <x:c r="G9" s="3"/>
      <x:c r="H9" s="3"/>
      <x:c r="I9" s="3"/>
      <x:c r="J9" s="3"/>
      <x:c r="K9" s="3"/>
      <x:c r="L9" s="3"/>
      <x:c r="M9" s="3"/>
      <x:c r="N9" s="3"/>
      <x:c r="O9" s="3"/>
      <x:c r="P9" s="3"/>
      <x:c r="Q9" s="3"/>
      <x:c r="R9" s="3"/>
      <x:c r="S9" s="3"/>
      <x:c r="T9" s="3"/>
      <x:c r="U9" s="3"/>
      <x:c r="V9" s="3"/>
      <x:c r="W9" s="3"/>
      <x:c r="X9" s="3"/>
      <x:c r="Y9" s="3"/>
      <x:c r="Z9" s="3"/>
      <x:c r="AA9" s="3"/>
    </x:row>
    <x:row r="10" ht="25" customHeight="1">
      <x:c r="A10" s="3"/>
      <x:c r="B10" s="3"/>
      <x:c r="C10" s="3"/>
      <x:c r="D10" s="3"/>
      <x:c r="E10" s="3"/>
      <x:c r="F10" s="3"/>
      <x:c r="G10" s="3"/>
      <x:c r="H10" s="3"/>
      <x:c r="I10" s="3"/>
      <x:c r="J10" s="3"/>
      <x:c r="K10" s="3"/>
      <x:c r="L10" s="3"/>
      <x:c r="M10" s="3"/>
      <x:c r="N10" s="3"/>
      <x:c r="O10" s="3"/>
      <x:c r="P10" s="3"/>
      <x:c r="Q10" s="3"/>
      <x:c r="R10" s="3"/>
      <x:c r="S10" s="3"/>
      <x:c r="T10" s="3"/>
      <x:c r="U10" s="3"/>
      <x:c r="V10" s="3"/>
      <x:c r="W10" s="3"/>
      <x:c r="X10" s="3"/>
      <x:c r="Y10" s="3"/>
      <x:c r="Z10" s="3"/>
      <x:c r="AA10" s="3"/>
    </x:row>
    <x:row r="11" ht="25" customHeight="1">
      <x:c r="A11" s="3"/>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row>
    <x:row r="12" ht="25" customHeight="1">
      <x:c r="A12" s="7" t="str">
        <x:v>A substantive “unavailable” reply counts as received. It never counts as accepted data. No rate is shown while any row needs input correction.</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row>
    <x:row r="14" ht="50" customHeight="1">
      <x:c r="A14" s="14" t="str">
        <x:v>Request ID</x:v>
      </x:c>
      <x:c r="B14" s="14" t="str">
        <x:v>Department</x:v>
      </x:c>
      <x:c r="C14" s="14" t="str">
        <x:v>Dataset / indicator</x:v>
      </x:c>
      <x:c r="D14" s="14" t="str">
        <x:v>Requested unit / form</x:v>
      </x:c>
      <x:c r="E14" s="14" t="str">
        <x:v>Requested boundary</x:v>
      </x:c>
      <x:c r="F14" s="14" t="str">
        <x:v>Period start</x:v>
      </x:c>
      <x:c r="G14" s="14" t="str">
        <x:v>Period end</x:v>
      </x:c>
      <x:c r="H14" s="14" t="str">
        <x:v>Data owner role</x:v>
      </x:c>
      <x:c r="I14" s="14" t="str">
        <x:v>Reviewer role</x:v>
      </x:c>
      <x:c r="J14" s="14" t="str">
        <x:v>Request state</x:v>
      </x:c>
      <x:c r="K14" s="14" t="str">
        <x:v>Sent date</x:v>
      </x:c>
      <x:c r="L14" s="14" t="str">
        <x:v>Response due</x:v>
      </x:c>
      <x:c r="M14" s="14" t="str">
        <x:v>Receipt state</x:v>
      </x:c>
      <x:c r="N14" s="14" t="str">
        <x:v>Receipt date</x:v>
      </x:c>
      <x:c r="O14" s="14" t="str">
        <x:v>Evidence / reply locator</x:v>
      </x:c>
      <x:c r="P14" s="14" t="str">
        <x:v>Coverage review</x:v>
      </x:c>
      <x:c r="Q14" s="14" t="str">
        <x:v>Review disposition</x:v>
      </x:c>
      <x:c r="R14" s="14" t="str">
        <x:v>Review date</x:v>
      </x:c>
      <x:c r="S14" s="14" t="str">
        <x:v>Review record / version</x:v>
      </x:c>
      <x:c r="T14" s="14" t="str">
        <x:v>Next action</x:v>
      </x:c>
      <x:c r="U14" s="14" t="str">
        <x:v>Next action date</x:v>
      </x:c>
      <x:c r="V14" s="14" t="str">
        <x:v>Gap / exception reason</x:v>
      </x:c>
      <x:c r="W14" s="14" t="str">
        <x:v>Input check</x:v>
      </x:c>
      <x:c r="X14" s="14" t="str">
        <x:v>Issued row</x:v>
      </x:c>
      <x:c r="Y14" s="14" t="str">
        <x:v>Reply logged</x:v>
      </x:c>
      <x:c r="Z14" s="14" t="str">
        <x:v>Accepted data row</x:v>
      </x:c>
      <x:c r="AA14" s="14" t="str">
        <x:v>Follow-up</x:v>
      </x:c>
    </x:row>
    <x:row r="15" ht="52" customHeight="1">
      <x:c r="A15" s="9"/>
      <x:c r="B15" s="9"/>
      <x:c r="C15" s="9"/>
      <x:c r="D15" s="9"/>
      <x:c r="E15" s="9"/>
      <x:c r="F15" s="10"/>
      <x:c r="G15" s="10"/>
      <x:c r="H15" s="9"/>
      <x:c r="I15" s="9"/>
      <x:c r="J15" s="9"/>
      <x:c r="K15" s="10"/>
      <x:c r="L15" s="10"/>
      <x:c r="M15" s="9"/>
      <x:c r="N15" s="10"/>
      <x:c r="O15" s="9"/>
      <x:c r="P15" s="9"/>
      <x:c r="Q15" s="9"/>
      <x:c r="R15" s="10"/>
      <x:c r="S15" s="9"/>
      <x:c r="T15" s="9"/>
      <x:c r="U15" s="10"/>
      <x:c r="V15" s="9"/>
      <x:c r="W15" s="17" t="str">
        <x:f>IF(COUNTA(A15:V15)=0,"",IF(OR(LEN(TRIM(A15&amp;""))=0,NOT(ISTEXT(A15)),NOT(EXACT(A15,TRIM(A15)))),"Check: ID missing or untrimmed",IF(OR(ISNUMBER(FIND("*",A15)),ISNUMBER(FIND("?",A15)),ISNUMBER(FIND("~",A15))),"Check: ID contains wildcard",IF(COUNTIFS($A$15:$A$74,A15)&gt;1,"Check: duplicate request ID",IF(OR(LEN(TRIM($B$6&amp;""))=0,NOT(IF(ISNUMBER($B$7),AND($B$7&gt;=1,$B$7&lt;=2958465,MOD($B$7,1)=0),FALSE)),NOT(IF(ISNUMBER($B$8),AND($B$8&gt;=1,$B$8&lt;=2958465,MOD($B$8,1)=0),FALSE)),NOT(IF(ISNUMBER($B$9),AND($B$9&gt;=1,$B$9&lt;=2958465,MOD($B$9,1)=0),FALSE)),$B$7&gt;$B$8),"Check: programme setup",IF(OR(LEN(TRIM(B15&amp;""))=0,LEN(TRIM(C15&amp;""))=0,LEN(TRIM(D15&amp;""))=0,LEN(TRIM(E15&amp;""))=0,LEN(TRIM(H15&amp;""))=0,LEN(TRIM(I15&amp;""))=0),"Check: core fields missing",IF(OR(NOT(IF(ISNUMBER(F15),AND(F15&gt;=1,F15&lt;=2958465,MOD(F15,1)=0),FALSE)),NOT(IF(ISNUMBER(G15),AND(G15&gt;=1,G15&lt;=2958465,MOD(G15,1)=0),FALSE)),F15&gt;G15,F15&lt;$B$7,G15&gt;$B$8),"Check: requested period invalid",IF(NOT(OR(EXACT(J15,"Draft"),EXACT(J15,"Issued"),EXACT(J15,"Withdrawn"))),"Check: request state invalid",IF(NOT(OR(EXACT(M15,"Awaiting"),EXACT(M15,"Partial"),EXACT(M15,"Received"),EXACT(M15,"Unavailable"),EXACT(M15,"Not applicable"))),"Check: receipt state invalid",IF(NOT(OR(EXACT(P15,"Not reviewed"),EXACT(P15,"Matches request"),EXACT(P15,"Partial"),EXACT(P15,"Different"),EXACT(P15,"Not applicable"))),"Check: coverage review invalid",IF(NOT(OR(EXACT(Q15,"Not reviewed"),EXACT(Q15,"In review"),EXACT(Q15,"Changes requested"),EXACT(Q15,"Accepted"),EXACT(Q15,"Not applicable"))),"Check: disposition invalid",IF(OR(AND(LEN(K15&amp;"")&gt;0,NOT(IF(ISNUMBER(K15),AND(K15&gt;=1,K15&lt;=2958465,MOD(K15,1)=0),FALSE))),AND(LEN(L15&amp;"")&gt;0,NOT(IF(ISNUMBER(L15),AND(L15&gt;=1,L15&lt;=2958465,MOD(L15,1)=0),FALSE))),AND(LEN(N15&amp;"")&gt;0,NOT(IF(ISNUMBER(N15),AND(N15&gt;=1,N15&lt;=2958465,MOD(N15,1)=0),FALSE))),AND(LEN(R15&amp;"")&gt;0,NOT(IF(ISNUMBER(R15),AND(R15&gt;=1,R15&lt;=2958465,MOD(R15,1)=0),FALSE))),AND(LEN(U15&amp;"")&gt;0,NOT(IF(ISNUMBER(U15),AND(U15&gt;=1,U15&lt;=2958465,MOD(U15,1)=0),FALSE)))),"Check: entered date invalid",IF(OR(AND(LEN(K15&amp;"")&gt;0,K15&gt;$B$9),AND(LEN(N15&amp;"")&gt;0,N15&gt;$B$9),AND(LEN(R15&amp;"")&gt;0,R15&gt;$B$9)),"Check: actual date after as-of",IF(OR(AND(LEN(K15&amp;"")&gt;0,LEN(L15&amp;"")&gt;0,L15&lt;K15),AND(LEN(N15&amp;"")&gt;0,LEN(K15&amp;"")&gt;0,N15&lt;K15),AND(LEN(R15&amp;"")&gt;0,LEN(N15&amp;"")&gt;0,R15&lt;N15)),"Check: date chronology",IF(AND(EXACT(J15,"Draft"),OR(LEN(K15&amp;"")&gt;0,LEN(N15&amp;"")&gt;0,LEN(R15&amp;"")&gt;0,NOT(EXACT(M15,"Awaiting")),NOT(EXACT(P15,"Not reviewed")),NOT(EXACT(Q15,"Not reviewed")))),"Check: draft contains completed activity",IF(AND(EXACT(J15,"Issued"),OR(LEN(K15&amp;"")=0,LEN(L15&amp;"")=0)),"Check: issue and due dates needed",IF(AND(NOT(EXACT(M15,"Awaiting")),OR(LEN(K15&amp;"")=0,LEN(N15&amp;"")=0,LEN(TRIM(O15&amp;""))=0)),"Check: reply date or locator missing",IF(AND(EXACT(M15,"Awaiting"),OR(LEN(N15&amp;"")&gt;0,LEN(R15&amp;"")&gt;0,NOT(EXACT(P15,"Not reviewed")),NOT(EXACT(Q15,"Not reviewed")))),"Check: awaiting conflicts with review",IF(AND(NOT(EXACT(Q15,"Not reviewed")),OR(LEN(R15&amp;"")=0,LEN(TRIM(S15&amp;""))=0)),"Check: review date or record missing",IF(AND(EXACT(Q15,"Not reviewed"),LEN(R15&amp;"")&gt;0),"Check: update review disposition",IF(AND(EXACT(Q15,"Accepted"),OR(NOT(EXACT(J15,"Issued")),NOT(EXACT(M15,"Received")),NOT(EXACT(P15,"Matches request")))),"Check: acceptance prerequisites missing",IF(AND(EXACT(Q15,"Not applicable"),OR(NOT(EXACT(M15,"Not applicable")),NOT(EXACT(P15,"Not applicable")))),"Check: N.A. review inconsistent",IF(AND(OR(EXACT(M15,"Partial"),EXACT(M15,"Unavailable"),EXACT(M15,"Not applicable"),EXACT(P15,"Partial"),EXACT(P15,"Different"),EXACT(P15,"Not applicable"),EXACT(Q15,"Changes requested"),EXACT(J15,"Withdrawn")),LEN(TRIM(V15&amp;""))=0),"Check: gap or exception reason missing",IF(AND(NOT(EXACT(Q15,"Accepted")),NOT(EXACT(Q15,"Not applicable")),NOT(EXACT(J15,"Withdrawn")),OR(LEN(TRIM(T15&amp;""))=0,LEN(U15&amp;"")=0)),"Check: next action or date missing","Recorded"))))))))))))))))))))))))</x:f>
      </x:c>
      <x:c r="X15" s="17" t="str">
        <x:f>IF(W15&lt;&gt;"Recorded","",IF(EXACT(J15,"Issued"),1,0))</x:f>
      </x:c>
      <x:c r="Y15" s="17" t="str">
        <x:f>IF(W15&lt;&gt;"Recorded","",IF(AND(EXACT(J15,"Issued"),NOT(EXACT(M15,"Awaiting"))),1,0))</x:f>
      </x:c>
      <x:c r="Z15" s="17" t="str">
        <x:f>IF(W15&lt;&gt;"Recorded","",IF(AND(EXACT(J15,"Issued"),EXACT(Q15,"Accepted")),1,0))</x:f>
      </x:c>
      <x:c r="AA15" s="17" t="str">
        <x:f>IF(LEN(W15&amp;"")=0,"",IF(W15&lt;&gt;"Recorded","Check: resolve input issue",IF(OR(EXACT(Q15,"Accepted"),EXACT(Q15,"Not applicable"),EXACT(J15,"Withdrawn")),"No open follow-up",IF(U15&lt;$B$9,"Action date passed",IF(U15=$B$9,"Action due today","Action date ahead")))))</x:f>
      </x:c>
    </x:row>
    <x:row r="16" ht="52" customHeight="1">
      <x:c r="A16" s="9"/>
      <x:c r="B16" s="9"/>
      <x:c r="C16" s="9"/>
      <x:c r="D16" s="9"/>
      <x:c r="E16" s="9"/>
      <x:c r="F16" s="10"/>
      <x:c r="G16" s="10"/>
      <x:c r="H16" s="9"/>
      <x:c r="I16" s="9"/>
      <x:c r="J16" s="9"/>
      <x:c r="K16" s="10"/>
      <x:c r="L16" s="10"/>
      <x:c r="M16" s="9"/>
      <x:c r="N16" s="10"/>
      <x:c r="O16" s="9"/>
      <x:c r="P16" s="9"/>
      <x:c r="Q16" s="9"/>
      <x:c r="R16" s="10"/>
      <x:c r="S16" s="9"/>
      <x:c r="T16" s="9"/>
      <x:c r="U16" s="10"/>
      <x:c r="V16" s="9"/>
      <x:c r="W16" s="17" t="str">
        <x:f>IF(COUNTA(A16:V16)=0,"",IF(OR(LEN(TRIM(A16&amp;""))=0,NOT(ISTEXT(A16)),NOT(EXACT(A16,TRIM(A16)))),"Check: ID missing or untrimmed",IF(OR(ISNUMBER(FIND("*",A16)),ISNUMBER(FIND("?",A16)),ISNUMBER(FIND("~",A16))),"Check: ID contains wildcard",IF(COUNTIFS($A$15:$A$74,A16)&gt;1,"Check: duplicate request ID",IF(OR(LEN(TRIM($B$6&amp;""))=0,NOT(IF(ISNUMBER($B$7),AND($B$7&gt;=1,$B$7&lt;=2958465,MOD($B$7,1)=0),FALSE)),NOT(IF(ISNUMBER($B$8),AND($B$8&gt;=1,$B$8&lt;=2958465,MOD($B$8,1)=0),FALSE)),NOT(IF(ISNUMBER($B$9),AND($B$9&gt;=1,$B$9&lt;=2958465,MOD($B$9,1)=0),FALSE)),$B$7&gt;$B$8),"Check: programme setup",IF(OR(LEN(TRIM(B16&amp;""))=0,LEN(TRIM(C16&amp;""))=0,LEN(TRIM(D16&amp;""))=0,LEN(TRIM(E16&amp;""))=0,LEN(TRIM(H16&amp;""))=0,LEN(TRIM(I16&amp;""))=0),"Check: core fields missing",IF(OR(NOT(IF(ISNUMBER(F16),AND(F16&gt;=1,F16&lt;=2958465,MOD(F16,1)=0),FALSE)),NOT(IF(ISNUMBER(G16),AND(G16&gt;=1,G16&lt;=2958465,MOD(G16,1)=0),FALSE)),F16&gt;G16,F16&lt;$B$7,G16&gt;$B$8),"Check: requested period invalid",IF(NOT(OR(EXACT(J16,"Draft"),EXACT(J16,"Issued"),EXACT(J16,"Withdrawn"))),"Check: request state invalid",IF(NOT(OR(EXACT(M16,"Awaiting"),EXACT(M16,"Partial"),EXACT(M16,"Received"),EXACT(M16,"Unavailable"),EXACT(M16,"Not applicable"))),"Check: receipt state invalid",IF(NOT(OR(EXACT(P16,"Not reviewed"),EXACT(P16,"Matches request"),EXACT(P16,"Partial"),EXACT(P16,"Different"),EXACT(P16,"Not applicable"))),"Check: coverage review invalid",IF(NOT(OR(EXACT(Q16,"Not reviewed"),EXACT(Q16,"In review"),EXACT(Q16,"Changes requested"),EXACT(Q16,"Accepted"),EXACT(Q16,"Not applicable"))),"Check: disposition invalid",IF(OR(AND(LEN(K16&amp;"")&gt;0,NOT(IF(ISNUMBER(K16),AND(K16&gt;=1,K16&lt;=2958465,MOD(K16,1)=0),FALSE))),AND(LEN(L16&amp;"")&gt;0,NOT(IF(ISNUMBER(L16),AND(L16&gt;=1,L16&lt;=2958465,MOD(L16,1)=0),FALSE))),AND(LEN(N16&amp;"")&gt;0,NOT(IF(ISNUMBER(N16),AND(N16&gt;=1,N16&lt;=2958465,MOD(N16,1)=0),FALSE))),AND(LEN(R16&amp;"")&gt;0,NOT(IF(ISNUMBER(R16),AND(R16&gt;=1,R16&lt;=2958465,MOD(R16,1)=0),FALSE))),AND(LEN(U16&amp;"")&gt;0,NOT(IF(ISNUMBER(U16),AND(U16&gt;=1,U16&lt;=2958465,MOD(U16,1)=0),FALSE)))),"Check: entered date invalid",IF(OR(AND(LEN(K16&amp;"")&gt;0,K16&gt;$B$9),AND(LEN(N16&amp;"")&gt;0,N16&gt;$B$9),AND(LEN(R16&amp;"")&gt;0,R16&gt;$B$9)),"Check: actual date after as-of",IF(OR(AND(LEN(K16&amp;"")&gt;0,LEN(L16&amp;"")&gt;0,L16&lt;K16),AND(LEN(N16&amp;"")&gt;0,LEN(K16&amp;"")&gt;0,N16&lt;K16),AND(LEN(R16&amp;"")&gt;0,LEN(N16&amp;"")&gt;0,R16&lt;N16)),"Check: date chronology",IF(AND(EXACT(J16,"Draft"),OR(LEN(K16&amp;"")&gt;0,LEN(N16&amp;"")&gt;0,LEN(R16&amp;"")&gt;0,NOT(EXACT(M16,"Awaiting")),NOT(EXACT(P16,"Not reviewed")),NOT(EXACT(Q16,"Not reviewed")))),"Check: draft contains completed activity",IF(AND(EXACT(J16,"Issued"),OR(LEN(K16&amp;"")=0,LEN(L16&amp;"")=0)),"Check: issue and due dates needed",IF(AND(NOT(EXACT(M16,"Awaiting")),OR(LEN(K16&amp;"")=0,LEN(N16&amp;"")=0,LEN(TRIM(O16&amp;""))=0)),"Check: reply date or locator missing",IF(AND(EXACT(M16,"Awaiting"),OR(LEN(N16&amp;"")&gt;0,LEN(R16&amp;"")&gt;0,NOT(EXACT(P16,"Not reviewed")),NOT(EXACT(Q16,"Not reviewed")))),"Check: awaiting conflicts with review",IF(AND(NOT(EXACT(Q16,"Not reviewed")),OR(LEN(R16&amp;"")=0,LEN(TRIM(S16&amp;""))=0)),"Check: review date or record missing",IF(AND(EXACT(Q16,"Not reviewed"),LEN(R16&amp;"")&gt;0),"Check: update review disposition",IF(AND(EXACT(Q16,"Accepted"),OR(NOT(EXACT(J16,"Issued")),NOT(EXACT(M16,"Received")),NOT(EXACT(P16,"Matches request")))),"Check: acceptance prerequisites missing",IF(AND(EXACT(Q16,"Not applicable"),OR(NOT(EXACT(M16,"Not applicable")),NOT(EXACT(P16,"Not applicable")))),"Check: N.A. review inconsistent",IF(AND(OR(EXACT(M16,"Partial"),EXACT(M16,"Unavailable"),EXACT(M16,"Not applicable"),EXACT(P16,"Partial"),EXACT(P16,"Different"),EXACT(P16,"Not applicable"),EXACT(Q16,"Changes requested"),EXACT(J16,"Withdrawn")),LEN(TRIM(V16&amp;""))=0),"Check: gap or exception reason missing",IF(AND(NOT(EXACT(Q16,"Accepted")),NOT(EXACT(Q16,"Not applicable")),NOT(EXACT(J16,"Withdrawn")),OR(LEN(TRIM(T16&amp;""))=0,LEN(U16&amp;"")=0)),"Check: next action or date missing","Recorded"))))))))))))))))))))))))</x:f>
      </x:c>
      <x:c r="X16" s="17" t="str">
        <x:f>IF(W16&lt;&gt;"Recorded","",IF(EXACT(J16,"Issued"),1,0))</x:f>
      </x:c>
      <x:c r="Y16" s="17" t="str">
        <x:f>IF(W16&lt;&gt;"Recorded","",IF(AND(EXACT(J16,"Issued"),NOT(EXACT(M16,"Awaiting"))),1,0))</x:f>
      </x:c>
      <x:c r="Z16" s="17" t="str">
        <x:f>IF(W16&lt;&gt;"Recorded","",IF(AND(EXACT(J16,"Issued"),EXACT(Q16,"Accepted")),1,0))</x:f>
      </x:c>
      <x:c r="AA16" s="17" t="str">
        <x:f>IF(LEN(W16&amp;"")=0,"",IF(W16&lt;&gt;"Recorded","Check: resolve input issue",IF(OR(EXACT(Q16,"Accepted"),EXACT(Q16,"Not applicable"),EXACT(J16,"Withdrawn")),"No open follow-up",IF(U16&lt;$B$9,"Action date passed",IF(U16=$B$9,"Action due today","Action date ahead")))))</x:f>
      </x:c>
    </x:row>
    <x:row r="17" ht="52" customHeight="1">
      <x:c r="A17" s="9"/>
      <x:c r="B17" s="9"/>
      <x:c r="C17" s="9"/>
      <x:c r="D17" s="9"/>
      <x:c r="E17" s="9"/>
      <x:c r="F17" s="10"/>
      <x:c r="G17" s="10"/>
      <x:c r="H17" s="9"/>
      <x:c r="I17" s="9"/>
      <x:c r="J17" s="9"/>
      <x:c r="K17" s="10"/>
      <x:c r="L17" s="10"/>
      <x:c r="M17" s="9"/>
      <x:c r="N17" s="10"/>
      <x:c r="O17" s="9"/>
      <x:c r="P17" s="9"/>
      <x:c r="Q17" s="9"/>
      <x:c r="R17" s="10"/>
      <x:c r="S17" s="9"/>
      <x:c r="T17" s="9"/>
      <x:c r="U17" s="10"/>
      <x:c r="V17" s="9"/>
      <x:c r="W17" s="17" t="str">
        <x:f>IF(COUNTA(A17:V17)=0,"",IF(OR(LEN(TRIM(A17&amp;""))=0,NOT(ISTEXT(A17)),NOT(EXACT(A17,TRIM(A17)))),"Check: ID missing or untrimmed",IF(OR(ISNUMBER(FIND("*",A17)),ISNUMBER(FIND("?",A17)),ISNUMBER(FIND("~",A17))),"Check: ID contains wildcard",IF(COUNTIFS($A$15:$A$74,A17)&gt;1,"Check: duplicate request ID",IF(OR(LEN(TRIM($B$6&amp;""))=0,NOT(IF(ISNUMBER($B$7),AND($B$7&gt;=1,$B$7&lt;=2958465,MOD($B$7,1)=0),FALSE)),NOT(IF(ISNUMBER($B$8),AND($B$8&gt;=1,$B$8&lt;=2958465,MOD($B$8,1)=0),FALSE)),NOT(IF(ISNUMBER($B$9),AND($B$9&gt;=1,$B$9&lt;=2958465,MOD($B$9,1)=0),FALSE)),$B$7&gt;$B$8),"Check: programme setup",IF(OR(LEN(TRIM(B17&amp;""))=0,LEN(TRIM(C17&amp;""))=0,LEN(TRIM(D17&amp;""))=0,LEN(TRIM(E17&amp;""))=0,LEN(TRIM(H17&amp;""))=0,LEN(TRIM(I17&amp;""))=0),"Check: core fields missing",IF(OR(NOT(IF(ISNUMBER(F17),AND(F17&gt;=1,F17&lt;=2958465,MOD(F17,1)=0),FALSE)),NOT(IF(ISNUMBER(G17),AND(G17&gt;=1,G17&lt;=2958465,MOD(G17,1)=0),FALSE)),F17&gt;G17,F17&lt;$B$7,G17&gt;$B$8),"Check: requested period invalid",IF(NOT(OR(EXACT(J17,"Draft"),EXACT(J17,"Issued"),EXACT(J17,"Withdrawn"))),"Check: request state invalid",IF(NOT(OR(EXACT(M17,"Awaiting"),EXACT(M17,"Partial"),EXACT(M17,"Received"),EXACT(M17,"Unavailable"),EXACT(M17,"Not applicable"))),"Check: receipt state invalid",IF(NOT(OR(EXACT(P17,"Not reviewed"),EXACT(P17,"Matches request"),EXACT(P17,"Partial"),EXACT(P17,"Different"),EXACT(P17,"Not applicable"))),"Check: coverage review invalid",IF(NOT(OR(EXACT(Q17,"Not reviewed"),EXACT(Q17,"In review"),EXACT(Q17,"Changes requested"),EXACT(Q17,"Accepted"),EXACT(Q17,"Not applicable"))),"Check: disposition invalid",IF(OR(AND(LEN(K17&amp;"")&gt;0,NOT(IF(ISNUMBER(K17),AND(K17&gt;=1,K17&lt;=2958465,MOD(K17,1)=0),FALSE))),AND(LEN(L17&amp;"")&gt;0,NOT(IF(ISNUMBER(L17),AND(L17&gt;=1,L17&lt;=2958465,MOD(L17,1)=0),FALSE))),AND(LEN(N17&amp;"")&gt;0,NOT(IF(ISNUMBER(N17),AND(N17&gt;=1,N17&lt;=2958465,MOD(N17,1)=0),FALSE))),AND(LEN(R17&amp;"")&gt;0,NOT(IF(ISNUMBER(R17),AND(R17&gt;=1,R17&lt;=2958465,MOD(R17,1)=0),FALSE))),AND(LEN(U17&amp;"")&gt;0,NOT(IF(ISNUMBER(U17),AND(U17&gt;=1,U17&lt;=2958465,MOD(U17,1)=0),FALSE)))),"Check: entered date invalid",IF(OR(AND(LEN(K17&amp;"")&gt;0,K17&gt;$B$9),AND(LEN(N17&amp;"")&gt;0,N17&gt;$B$9),AND(LEN(R17&amp;"")&gt;0,R17&gt;$B$9)),"Check: actual date after as-of",IF(OR(AND(LEN(K17&amp;"")&gt;0,LEN(L17&amp;"")&gt;0,L17&lt;K17),AND(LEN(N17&amp;"")&gt;0,LEN(K17&amp;"")&gt;0,N17&lt;K17),AND(LEN(R17&amp;"")&gt;0,LEN(N17&amp;"")&gt;0,R17&lt;N17)),"Check: date chronology",IF(AND(EXACT(J17,"Draft"),OR(LEN(K17&amp;"")&gt;0,LEN(N17&amp;"")&gt;0,LEN(R17&amp;"")&gt;0,NOT(EXACT(M17,"Awaiting")),NOT(EXACT(P17,"Not reviewed")),NOT(EXACT(Q17,"Not reviewed")))),"Check: draft contains completed activity",IF(AND(EXACT(J17,"Issued"),OR(LEN(K17&amp;"")=0,LEN(L17&amp;"")=0)),"Check: issue and due dates needed",IF(AND(NOT(EXACT(M17,"Awaiting")),OR(LEN(K17&amp;"")=0,LEN(N17&amp;"")=0,LEN(TRIM(O17&amp;""))=0)),"Check: reply date or locator missing",IF(AND(EXACT(M17,"Awaiting"),OR(LEN(N17&amp;"")&gt;0,LEN(R17&amp;"")&gt;0,NOT(EXACT(P17,"Not reviewed")),NOT(EXACT(Q17,"Not reviewed")))),"Check: awaiting conflicts with review",IF(AND(NOT(EXACT(Q17,"Not reviewed")),OR(LEN(R17&amp;"")=0,LEN(TRIM(S17&amp;""))=0)),"Check: review date or record missing",IF(AND(EXACT(Q17,"Not reviewed"),LEN(R17&amp;"")&gt;0),"Check: update review disposition",IF(AND(EXACT(Q17,"Accepted"),OR(NOT(EXACT(J17,"Issued")),NOT(EXACT(M17,"Received")),NOT(EXACT(P17,"Matches request")))),"Check: acceptance prerequisites missing",IF(AND(EXACT(Q17,"Not applicable"),OR(NOT(EXACT(M17,"Not applicable")),NOT(EXACT(P17,"Not applicable")))),"Check: N.A. review inconsistent",IF(AND(OR(EXACT(M17,"Partial"),EXACT(M17,"Unavailable"),EXACT(M17,"Not applicable"),EXACT(P17,"Partial"),EXACT(P17,"Different"),EXACT(P17,"Not applicable"),EXACT(Q17,"Changes requested"),EXACT(J17,"Withdrawn")),LEN(TRIM(V17&amp;""))=0),"Check: gap or exception reason missing",IF(AND(NOT(EXACT(Q17,"Accepted")),NOT(EXACT(Q17,"Not applicable")),NOT(EXACT(J17,"Withdrawn")),OR(LEN(TRIM(T17&amp;""))=0,LEN(U17&amp;"")=0)),"Check: next action or date missing","Recorded"))))))))))))))))))))))))</x:f>
      </x:c>
      <x:c r="X17" s="17" t="str">
        <x:f>IF(W17&lt;&gt;"Recorded","",IF(EXACT(J17,"Issued"),1,0))</x:f>
      </x:c>
      <x:c r="Y17" s="17" t="str">
        <x:f>IF(W17&lt;&gt;"Recorded","",IF(AND(EXACT(J17,"Issued"),NOT(EXACT(M17,"Awaiting"))),1,0))</x:f>
      </x:c>
      <x:c r="Z17" s="17" t="str">
        <x:f>IF(W17&lt;&gt;"Recorded","",IF(AND(EXACT(J17,"Issued"),EXACT(Q17,"Accepted")),1,0))</x:f>
      </x:c>
      <x:c r="AA17" s="17" t="str">
        <x:f>IF(LEN(W17&amp;"")=0,"",IF(W17&lt;&gt;"Recorded","Check: resolve input issue",IF(OR(EXACT(Q17,"Accepted"),EXACT(Q17,"Not applicable"),EXACT(J17,"Withdrawn")),"No open follow-up",IF(U17&lt;$B$9,"Action date passed",IF(U17=$B$9,"Action due today","Action date ahead")))))</x:f>
      </x:c>
    </x:row>
    <x:row r="18" ht="52" customHeight="1">
      <x:c r="A18" s="9"/>
      <x:c r="B18" s="9"/>
      <x:c r="C18" s="9"/>
      <x:c r="D18" s="9"/>
      <x:c r="E18" s="9"/>
      <x:c r="F18" s="10"/>
      <x:c r="G18" s="10"/>
      <x:c r="H18" s="9"/>
      <x:c r="I18" s="9"/>
      <x:c r="J18" s="9"/>
      <x:c r="K18" s="10"/>
      <x:c r="L18" s="10"/>
      <x:c r="M18" s="9"/>
      <x:c r="N18" s="10"/>
      <x:c r="O18" s="9"/>
      <x:c r="P18" s="9"/>
      <x:c r="Q18" s="9"/>
      <x:c r="R18" s="10"/>
      <x:c r="S18" s="9"/>
      <x:c r="T18" s="9"/>
      <x:c r="U18" s="10"/>
      <x:c r="V18" s="9"/>
      <x:c r="W18" s="17" t="str">
        <x:f>IF(COUNTA(A18:V18)=0,"",IF(OR(LEN(TRIM(A18&amp;""))=0,NOT(ISTEXT(A18)),NOT(EXACT(A18,TRIM(A18)))),"Check: ID missing or untrimmed",IF(OR(ISNUMBER(FIND("*",A18)),ISNUMBER(FIND("?",A18)),ISNUMBER(FIND("~",A18))),"Check: ID contains wildcard",IF(COUNTIFS($A$15:$A$74,A18)&gt;1,"Check: duplicate request ID",IF(OR(LEN(TRIM($B$6&amp;""))=0,NOT(IF(ISNUMBER($B$7),AND($B$7&gt;=1,$B$7&lt;=2958465,MOD($B$7,1)=0),FALSE)),NOT(IF(ISNUMBER($B$8),AND($B$8&gt;=1,$B$8&lt;=2958465,MOD($B$8,1)=0),FALSE)),NOT(IF(ISNUMBER($B$9),AND($B$9&gt;=1,$B$9&lt;=2958465,MOD($B$9,1)=0),FALSE)),$B$7&gt;$B$8),"Check: programme setup",IF(OR(LEN(TRIM(B18&amp;""))=0,LEN(TRIM(C18&amp;""))=0,LEN(TRIM(D18&amp;""))=0,LEN(TRIM(E18&amp;""))=0,LEN(TRIM(H18&amp;""))=0,LEN(TRIM(I18&amp;""))=0),"Check: core fields missing",IF(OR(NOT(IF(ISNUMBER(F18),AND(F18&gt;=1,F18&lt;=2958465,MOD(F18,1)=0),FALSE)),NOT(IF(ISNUMBER(G18),AND(G18&gt;=1,G18&lt;=2958465,MOD(G18,1)=0),FALSE)),F18&gt;G18,F18&lt;$B$7,G18&gt;$B$8),"Check: requested period invalid",IF(NOT(OR(EXACT(J18,"Draft"),EXACT(J18,"Issued"),EXACT(J18,"Withdrawn"))),"Check: request state invalid",IF(NOT(OR(EXACT(M18,"Awaiting"),EXACT(M18,"Partial"),EXACT(M18,"Received"),EXACT(M18,"Unavailable"),EXACT(M18,"Not applicable"))),"Check: receipt state invalid",IF(NOT(OR(EXACT(P18,"Not reviewed"),EXACT(P18,"Matches request"),EXACT(P18,"Partial"),EXACT(P18,"Different"),EXACT(P18,"Not applicable"))),"Check: coverage review invalid",IF(NOT(OR(EXACT(Q18,"Not reviewed"),EXACT(Q18,"In review"),EXACT(Q18,"Changes requested"),EXACT(Q18,"Accepted"),EXACT(Q18,"Not applicable"))),"Check: disposition invalid",IF(OR(AND(LEN(K18&amp;"")&gt;0,NOT(IF(ISNUMBER(K18),AND(K18&gt;=1,K18&lt;=2958465,MOD(K18,1)=0),FALSE))),AND(LEN(L18&amp;"")&gt;0,NOT(IF(ISNUMBER(L18),AND(L18&gt;=1,L18&lt;=2958465,MOD(L18,1)=0),FALSE))),AND(LEN(N18&amp;"")&gt;0,NOT(IF(ISNUMBER(N18),AND(N18&gt;=1,N18&lt;=2958465,MOD(N18,1)=0),FALSE))),AND(LEN(R18&amp;"")&gt;0,NOT(IF(ISNUMBER(R18),AND(R18&gt;=1,R18&lt;=2958465,MOD(R18,1)=0),FALSE))),AND(LEN(U18&amp;"")&gt;0,NOT(IF(ISNUMBER(U18),AND(U18&gt;=1,U18&lt;=2958465,MOD(U18,1)=0),FALSE)))),"Check: entered date invalid",IF(OR(AND(LEN(K18&amp;"")&gt;0,K18&gt;$B$9),AND(LEN(N18&amp;"")&gt;0,N18&gt;$B$9),AND(LEN(R18&amp;"")&gt;0,R18&gt;$B$9)),"Check: actual date after as-of",IF(OR(AND(LEN(K18&amp;"")&gt;0,LEN(L18&amp;"")&gt;0,L18&lt;K18),AND(LEN(N18&amp;"")&gt;0,LEN(K18&amp;"")&gt;0,N18&lt;K18),AND(LEN(R18&amp;"")&gt;0,LEN(N18&amp;"")&gt;0,R18&lt;N18)),"Check: date chronology",IF(AND(EXACT(J18,"Draft"),OR(LEN(K18&amp;"")&gt;0,LEN(N18&amp;"")&gt;0,LEN(R18&amp;"")&gt;0,NOT(EXACT(M18,"Awaiting")),NOT(EXACT(P18,"Not reviewed")),NOT(EXACT(Q18,"Not reviewed")))),"Check: draft contains completed activity",IF(AND(EXACT(J18,"Issued"),OR(LEN(K18&amp;"")=0,LEN(L18&amp;"")=0)),"Check: issue and due dates needed",IF(AND(NOT(EXACT(M18,"Awaiting")),OR(LEN(K18&amp;"")=0,LEN(N18&amp;"")=0,LEN(TRIM(O18&amp;""))=0)),"Check: reply date or locator missing",IF(AND(EXACT(M18,"Awaiting"),OR(LEN(N18&amp;"")&gt;0,LEN(R18&amp;"")&gt;0,NOT(EXACT(P18,"Not reviewed")),NOT(EXACT(Q18,"Not reviewed")))),"Check: awaiting conflicts with review",IF(AND(NOT(EXACT(Q18,"Not reviewed")),OR(LEN(R18&amp;"")=0,LEN(TRIM(S18&amp;""))=0)),"Check: review date or record missing",IF(AND(EXACT(Q18,"Not reviewed"),LEN(R18&amp;"")&gt;0),"Check: update review disposition",IF(AND(EXACT(Q18,"Accepted"),OR(NOT(EXACT(J18,"Issued")),NOT(EXACT(M18,"Received")),NOT(EXACT(P18,"Matches request")))),"Check: acceptance prerequisites missing",IF(AND(EXACT(Q18,"Not applicable"),OR(NOT(EXACT(M18,"Not applicable")),NOT(EXACT(P18,"Not applicable")))),"Check: N.A. review inconsistent",IF(AND(OR(EXACT(M18,"Partial"),EXACT(M18,"Unavailable"),EXACT(M18,"Not applicable"),EXACT(P18,"Partial"),EXACT(P18,"Different"),EXACT(P18,"Not applicable"),EXACT(Q18,"Changes requested"),EXACT(J18,"Withdrawn")),LEN(TRIM(V18&amp;""))=0),"Check: gap or exception reason missing",IF(AND(NOT(EXACT(Q18,"Accepted")),NOT(EXACT(Q18,"Not applicable")),NOT(EXACT(J18,"Withdrawn")),OR(LEN(TRIM(T18&amp;""))=0,LEN(U18&amp;"")=0)),"Check: next action or date missing","Recorded"))))))))))))))))))))))))</x:f>
      </x:c>
      <x:c r="X18" s="17" t="str">
        <x:f>IF(W18&lt;&gt;"Recorded","",IF(EXACT(J18,"Issued"),1,0))</x:f>
      </x:c>
      <x:c r="Y18" s="17" t="str">
        <x:f>IF(W18&lt;&gt;"Recorded","",IF(AND(EXACT(J18,"Issued"),NOT(EXACT(M18,"Awaiting"))),1,0))</x:f>
      </x:c>
      <x:c r="Z18" s="17" t="str">
        <x:f>IF(W18&lt;&gt;"Recorded","",IF(AND(EXACT(J18,"Issued"),EXACT(Q18,"Accepted")),1,0))</x:f>
      </x:c>
      <x:c r="AA18" s="17" t="str">
        <x:f>IF(LEN(W18&amp;"")=0,"",IF(W18&lt;&gt;"Recorded","Check: resolve input issue",IF(OR(EXACT(Q18,"Accepted"),EXACT(Q18,"Not applicable"),EXACT(J18,"Withdrawn")),"No open follow-up",IF(U18&lt;$B$9,"Action date passed",IF(U18=$B$9,"Action due today","Action date ahead")))))</x:f>
      </x:c>
    </x:row>
    <x:row r="19" ht="52" customHeight="1">
      <x:c r="A19" s="9"/>
      <x:c r="B19" s="9"/>
      <x:c r="C19" s="9"/>
      <x:c r="D19" s="9"/>
      <x:c r="E19" s="9"/>
      <x:c r="F19" s="10"/>
      <x:c r="G19" s="10"/>
      <x:c r="H19" s="9"/>
      <x:c r="I19" s="9"/>
      <x:c r="J19" s="9"/>
      <x:c r="K19" s="10"/>
      <x:c r="L19" s="10"/>
      <x:c r="M19" s="9"/>
      <x:c r="N19" s="10"/>
      <x:c r="O19" s="9"/>
      <x:c r="P19" s="9"/>
      <x:c r="Q19" s="9"/>
      <x:c r="R19" s="10"/>
      <x:c r="S19" s="9"/>
      <x:c r="T19" s="9"/>
      <x:c r="U19" s="10"/>
      <x:c r="V19" s="9"/>
      <x:c r="W19" s="17" t="str">
        <x:f>IF(COUNTA(A19:V19)=0,"",IF(OR(LEN(TRIM(A19&amp;""))=0,NOT(ISTEXT(A19)),NOT(EXACT(A19,TRIM(A19)))),"Check: ID missing or untrimmed",IF(OR(ISNUMBER(FIND("*",A19)),ISNUMBER(FIND("?",A19)),ISNUMBER(FIND("~",A19))),"Check: ID contains wildcard",IF(COUNTIFS($A$15:$A$74,A19)&gt;1,"Check: duplicate request ID",IF(OR(LEN(TRIM($B$6&amp;""))=0,NOT(IF(ISNUMBER($B$7),AND($B$7&gt;=1,$B$7&lt;=2958465,MOD($B$7,1)=0),FALSE)),NOT(IF(ISNUMBER($B$8),AND($B$8&gt;=1,$B$8&lt;=2958465,MOD($B$8,1)=0),FALSE)),NOT(IF(ISNUMBER($B$9),AND($B$9&gt;=1,$B$9&lt;=2958465,MOD($B$9,1)=0),FALSE)),$B$7&gt;$B$8),"Check: programme setup",IF(OR(LEN(TRIM(B19&amp;""))=0,LEN(TRIM(C19&amp;""))=0,LEN(TRIM(D19&amp;""))=0,LEN(TRIM(E19&amp;""))=0,LEN(TRIM(H19&amp;""))=0,LEN(TRIM(I19&amp;""))=0),"Check: core fields missing",IF(OR(NOT(IF(ISNUMBER(F19),AND(F19&gt;=1,F19&lt;=2958465,MOD(F19,1)=0),FALSE)),NOT(IF(ISNUMBER(G19),AND(G19&gt;=1,G19&lt;=2958465,MOD(G19,1)=0),FALSE)),F19&gt;G19,F19&lt;$B$7,G19&gt;$B$8),"Check: requested period invalid",IF(NOT(OR(EXACT(J19,"Draft"),EXACT(J19,"Issued"),EXACT(J19,"Withdrawn"))),"Check: request state invalid",IF(NOT(OR(EXACT(M19,"Awaiting"),EXACT(M19,"Partial"),EXACT(M19,"Received"),EXACT(M19,"Unavailable"),EXACT(M19,"Not applicable"))),"Check: receipt state invalid",IF(NOT(OR(EXACT(P19,"Not reviewed"),EXACT(P19,"Matches request"),EXACT(P19,"Partial"),EXACT(P19,"Different"),EXACT(P19,"Not applicable"))),"Check: coverage review invalid",IF(NOT(OR(EXACT(Q19,"Not reviewed"),EXACT(Q19,"In review"),EXACT(Q19,"Changes requested"),EXACT(Q19,"Accepted"),EXACT(Q19,"Not applicable"))),"Check: disposition invalid",IF(OR(AND(LEN(K19&amp;"")&gt;0,NOT(IF(ISNUMBER(K19),AND(K19&gt;=1,K19&lt;=2958465,MOD(K19,1)=0),FALSE))),AND(LEN(L19&amp;"")&gt;0,NOT(IF(ISNUMBER(L19),AND(L19&gt;=1,L19&lt;=2958465,MOD(L19,1)=0),FALSE))),AND(LEN(N19&amp;"")&gt;0,NOT(IF(ISNUMBER(N19),AND(N19&gt;=1,N19&lt;=2958465,MOD(N19,1)=0),FALSE))),AND(LEN(R19&amp;"")&gt;0,NOT(IF(ISNUMBER(R19),AND(R19&gt;=1,R19&lt;=2958465,MOD(R19,1)=0),FALSE))),AND(LEN(U19&amp;"")&gt;0,NOT(IF(ISNUMBER(U19),AND(U19&gt;=1,U19&lt;=2958465,MOD(U19,1)=0),FALSE)))),"Check: entered date invalid",IF(OR(AND(LEN(K19&amp;"")&gt;0,K19&gt;$B$9),AND(LEN(N19&amp;"")&gt;0,N19&gt;$B$9),AND(LEN(R19&amp;"")&gt;0,R19&gt;$B$9)),"Check: actual date after as-of",IF(OR(AND(LEN(K19&amp;"")&gt;0,LEN(L19&amp;"")&gt;0,L19&lt;K19),AND(LEN(N19&amp;"")&gt;0,LEN(K19&amp;"")&gt;0,N19&lt;K19),AND(LEN(R19&amp;"")&gt;0,LEN(N19&amp;"")&gt;0,R19&lt;N19)),"Check: date chronology",IF(AND(EXACT(J19,"Draft"),OR(LEN(K19&amp;"")&gt;0,LEN(N19&amp;"")&gt;0,LEN(R19&amp;"")&gt;0,NOT(EXACT(M19,"Awaiting")),NOT(EXACT(P19,"Not reviewed")),NOT(EXACT(Q19,"Not reviewed")))),"Check: draft contains completed activity",IF(AND(EXACT(J19,"Issued"),OR(LEN(K19&amp;"")=0,LEN(L19&amp;"")=0)),"Check: issue and due dates needed",IF(AND(NOT(EXACT(M19,"Awaiting")),OR(LEN(K19&amp;"")=0,LEN(N19&amp;"")=0,LEN(TRIM(O19&amp;""))=0)),"Check: reply date or locator missing",IF(AND(EXACT(M19,"Awaiting"),OR(LEN(N19&amp;"")&gt;0,LEN(R19&amp;"")&gt;0,NOT(EXACT(P19,"Not reviewed")),NOT(EXACT(Q19,"Not reviewed")))),"Check: awaiting conflicts with review",IF(AND(NOT(EXACT(Q19,"Not reviewed")),OR(LEN(R19&amp;"")=0,LEN(TRIM(S19&amp;""))=0)),"Check: review date or record missing",IF(AND(EXACT(Q19,"Not reviewed"),LEN(R19&amp;"")&gt;0),"Check: update review disposition",IF(AND(EXACT(Q19,"Accepted"),OR(NOT(EXACT(J19,"Issued")),NOT(EXACT(M19,"Received")),NOT(EXACT(P19,"Matches request")))),"Check: acceptance prerequisites missing",IF(AND(EXACT(Q19,"Not applicable"),OR(NOT(EXACT(M19,"Not applicable")),NOT(EXACT(P19,"Not applicable")))),"Check: N.A. review inconsistent",IF(AND(OR(EXACT(M19,"Partial"),EXACT(M19,"Unavailable"),EXACT(M19,"Not applicable"),EXACT(P19,"Partial"),EXACT(P19,"Different"),EXACT(P19,"Not applicable"),EXACT(Q19,"Changes requested"),EXACT(J19,"Withdrawn")),LEN(TRIM(V19&amp;""))=0),"Check: gap or exception reason missing",IF(AND(NOT(EXACT(Q19,"Accepted")),NOT(EXACT(Q19,"Not applicable")),NOT(EXACT(J19,"Withdrawn")),OR(LEN(TRIM(T19&amp;""))=0,LEN(U19&amp;"")=0)),"Check: next action or date missing","Recorded"))))))))))))))))))))))))</x:f>
      </x:c>
      <x:c r="X19" s="17" t="str">
        <x:f>IF(W19&lt;&gt;"Recorded","",IF(EXACT(J19,"Issued"),1,0))</x:f>
      </x:c>
      <x:c r="Y19" s="17" t="str">
        <x:f>IF(W19&lt;&gt;"Recorded","",IF(AND(EXACT(J19,"Issued"),NOT(EXACT(M19,"Awaiting"))),1,0))</x:f>
      </x:c>
      <x:c r="Z19" s="17" t="str">
        <x:f>IF(W19&lt;&gt;"Recorded","",IF(AND(EXACT(J19,"Issued"),EXACT(Q19,"Accepted")),1,0))</x:f>
      </x:c>
      <x:c r="AA19" s="17" t="str">
        <x:f>IF(LEN(W19&amp;"")=0,"",IF(W19&lt;&gt;"Recorded","Check: resolve input issue",IF(OR(EXACT(Q19,"Accepted"),EXACT(Q19,"Not applicable"),EXACT(J19,"Withdrawn")),"No open follow-up",IF(U19&lt;$B$9,"Action date passed",IF(U19=$B$9,"Action due today","Action date ahead")))))</x:f>
      </x:c>
    </x:row>
    <x:row r="20" ht="52" customHeight="1">
      <x:c r="A20" s="9"/>
      <x:c r="B20" s="9"/>
      <x:c r="C20" s="9"/>
      <x:c r="D20" s="9"/>
      <x:c r="E20" s="9"/>
      <x:c r="F20" s="10"/>
      <x:c r="G20" s="10"/>
      <x:c r="H20" s="9"/>
      <x:c r="I20" s="9"/>
      <x:c r="J20" s="9"/>
      <x:c r="K20" s="10"/>
      <x:c r="L20" s="10"/>
      <x:c r="M20" s="9"/>
      <x:c r="N20" s="10"/>
      <x:c r="O20" s="9"/>
      <x:c r="P20" s="9"/>
      <x:c r="Q20" s="9"/>
      <x:c r="R20" s="10"/>
      <x:c r="S20" s="9"/>
      <x:c r="T20" s="9"/>
      <x:c r="U20" s="10"/>
      <x:c r="V20" s="9"/>
      <x:c r="W20" s="17" t="str">
        <x:f>IF(COUNTA(A20:V20)=0,"",IF(OR(LEN(TRIM(A20&amp;""))=0,NOT(ISTEXT(A20)),NOT(EXACT(A20,TRIM(A20)))),"Check: ID missing or untrimmed",IF(OR(ISNUMBER(FIND("*",A20)),ISNUMBER(FIND("?",A20)),ISNUMBER(FIND("~",A20))),"Check: ID contains wildcard",IF(COUNTIFS($A$15:$A$74,A20)&gt;1,"Check: duplicate request ID",IF(OR(LEN(TRIM($B$6&amp;""))=0,NOT(IF(ISNUMBER($B$7),AND($B$7&gt;=1,$B$7&lt;=2958465,MOD($B$7,1)=0),FALSE)),NOT(IF(ISNUMBER($B$8),AND($B$8&gt;=1,$B$8&lt;=2958465,MOD($B$8,1)=0),FALSE)),NOT(IF(ISNUMBER($B$9),AND($B$9&gt;=1,$B$9&lt;=2958465,MOD($B$9,1)=0),FALSE)),$B$7&gt;$B$8),"Check: programme setup",IF(OR(LEN(TRIM(B20&amp;""))=0,LEN(TRIM(C20&amp;""))=0,LEN(TRIM(D20&amp;""))=0,LEN(TRIM(E20&amp;""))=0,LEN(TRIM(H20&amp;""))=0,LEN(TRIM(I20&amp;""))=0),"Check: core fields missing",IF(OR(NOT(IF(ISNUMBER(F20),AND(F20&gt;=1,F20&lt;=2958465,MOD(F20,1)=0),FALSE)),NOT(IF(ISNUMBER(G20),AND(G20&gt;=1,G20&lt;=2958465,MOD(G20,1)=0),FALSE)),F20&gt;G20,F20&lt;$B$7,G20&gt;$B$8),"Check: requested period invalid",IF(NOT(OR(EXACT(J20,"Draft"),EXACT(J20,"Issued"),EXACT(J20,"Withdrawn"))),"Check: request state invalid",IF(NOT(OR(EXACT(M20,"Awaiting"),EXACT(M20,"Partial"),EXACT(M20,"Received"),EXACT(M20,"Unavailable"),EXACT(M20,"Not applicable"))),"Check: receipt state invalid",IF(NOT(OR(EXACT(P20,"Not reviewed"),EXACT(P20,"Matches request"),EXACT(P20,"Partial"),EXACT(P20,"Different"),EXACT(P20,"Not applicable"))),"Check: coverage review invalid",IF(NOT(OR(EXACT(Q20,"Not reviewed"),EXACT(Q20,"In review"),EXACT(Q20,"Changes requested"),EXACT(Q20,"Accepted"),EXACT(Q20,"Not applicable"))),"Check: disposition invalid",IF(OR(AND(LEN(K20&amp;"")&gt;0,NOT(IF(ISNUMBER(K20),AND(K20&gt;=1,K20&lt;=2958465,MOD(K20,1)=0),FALSE))),AND(LEN(L20&amp;"")&gt;0,NOT(IF(ISNUMBER(L20),AND(L20&gt;=1,L20&lt;=2958465,MOD(L20,1)=0),FALSE))),AND(LEN(N20&amp;"")&gt;0,NOT(IF(ISNUMBER(N20),AND(N20&gt;=1,N20&lt;=2958465,MOD(N20,1)=0),FALSE))),AND(LEN(R20&amp;"")&gt;0,NOT(IF(ISNUMBER(R20),AND(R20&gt;=1,R20&lt;=2958465,MOD(R20,1)=0),FALSE))),AND(LEN(U20&amp;"")&gt;0,NOT(IF(ISNUMBER(U20),AND(U20&gt;=1,U20&lt;=2958465,MOD(U20,1)=0),FALSE)))),"Check: entered date invalid",IF(OR(AND(LEN(K20&amp;"")&gt;0,K20&gt;$B$9),AND(LEN(N20&amp;"")&gt;0,N20&gt;$B$9),AND(LEN(R20&amp;"")&gt;0,R20&gt;$B$9)),"Check: actual date after as-of",IF(OR(AND(LEN(K20&amp;"")&gt;0,LEN(L20&amp;"")&gt;0,L20&lt;K20),AND(LEN(N20&amp;"")&gt;0,LEN(K20&amp;"")&gt;0,N20&lt;K20),AND(LEN(R20&amp;"")&gt;0,LEN(N20&amp;"")&gt;0,R20&lt;N20)),"Check: date chronology",IF(AND(EXACT(J20,"Draft"),OR(LEN(K20&amp;"")&gt;0,LEN(N20&amp;"")&gt;0,LEN(R20&amp;"")&gt;0,NOT(EXACT(M20,"Awaiting")),NOT(EXACT(P20,"Not reviewed")),NOT(EXACT(Q20,"Not reviewed")))),"Check: draft contains completed activity",IF(AND(EXACT(J20,"Issued"),OR(LEN(K20&amp;"")=0,LEN(L20&amp;"")=0)),"Check: issue and due dates needed",IF(AND(NOT(EXACT(M20,"Awaiting")),OR(LEN(K20&amp;"")=0,LEN(N20&amp;"")=0,LEN(TRIM(O20&amp;""))=0)),"Check: reply date or locator missing",IF(AND(EXACT(M20,"Awaiting"),OR(LEN(N20&amp;"")&gt;0,LEN(R20&amp;"")&gt;0,NOT(EXACT(P20,"Not reviewed")),NOT(EXACT(Q20,"Not reviewed")))),"Check: awaiting conflicts with review",IF(AND(NOT(EXACT(Q20,"Not reviewed")),OR(LEN(R20&amp;"")=0,LEN(TRIM(S20&amp;""))=0)),"Check: review date or record missing",IF(AND(EXACT(Q20,"Not reviewed"),LEN(R20&amp;"")&gt;0),"Check: update review disposition",IF(AND(EXACT(Q20,"Accepted"),OR(NOT(EXACT(J20,"Issued")),NOT(EXACT(M20,"Received")),NOT(EXACT(P20,"Matches request")))),"Check: acceptance prerequisites missing",IF(AND(EXACT(Q20,"Not applicable"),OR(NOT(EXACT(M20,"Not applicable")),NOT(EXACT(P20,"Not applicable")))),"Check: N.A. review inconsistent",IF(AND(OR(EXACT(M20,"Partial"),EXACT(M20,"Unavailable"),EXACT(M20,"Not applicable"),EXACT(P20,"Partial"),EXACT(P20,"Different"),EXACT(P20,"Not applicable"),EXACT(Q20,"Changes requested"),EXACT(J20,"Withdrawn")),LEN(TRIM(V20&amp;""))=0),"Check: gap or exception reason missing",IF(AND(NOT(EXACT(Q20,"Accepted")),NOT(EXACT(Q20,"Not applicable")),NOT(EXACT(J20,"Withdrawn")),OR(LEN(TRIM(T20&amp;""))=0,LEN(U20&amp;"")=0)),"Check: next action or date missing","Recorded"))))))))))))))))))))))))</x:f>
      </x:c>
      <x:c r="X20" s="17" t="str">
        <x:f>IF(W20&lt;&gt;"Recorded","",IF(EXACT(J20,"Issued"),1,0))</x:f>
      </x:c>
      <x:c r="Y20" s="17" t="str">
        <x:f>IF(W20&lt;&gt;"Recorded","",IF(AND(EXACT(J20,"Issued"),NOT(EXACT(M20,"Awaiting"))),1,0))</x:f>
      </x:c>
      <x:c r="Z20" s="17" t="str">
        <x:f>IF(W20&lt;&gt;"Recorded","",IF(AND(EXACT(J20,"Issued"),EXACT(Q20,"Accepted")),1,0))</x:f>
      </x:c>
      <x:c r="AA20" s="17" t="str">
        <x:f>IF(LEN(W20&amp;"")=0,"",IF(W20&lt;&gt;"Recorded","Check: resolve input issue",IF(OR(EXACT(Q20,"Accepted"),EXACT(Q20,"Not applicable"),EXACT(J20,"Withdrawn")),"No open follow-up",IF(U20&lt;$B$9,"Action date passed",IF(U20=$B$9,"Action due today","Action date ahead")))))</x:f>
      </x:c>
    </x:row>
    <x:row r="21" ht="52" customHeight="1">
      <x:c r="A21" s="9"/>
      <x:c r="B21" s="9"/>
      <x:c r="C21" s="9"/>
      <x:c r="D21" s="9"/>
      <x:c r="E21" s="9"/>
      <x:c r="F21" s="10"/>
      <x:c r="G21" s="10"/>
      <x:c r="H21" s="9"/>
      <x:c r="I21" s="9"/>
      <x:c r="J21" s="9"/>
      <x:c r="K21" s="10"/>
      <x:c r="L21" s="10"/>
      <x:c r="M21" s="9"/>
      <x:c r="N21" s="10"/>
      <x:c r="O21" s="9"/>
      <x:c r="P21" s="9"/>
      <x:c r="Q21" s="9"/>
      <x:c r="R21" s="10"/>
      <x:c r="S21" s="9"/>
      <x:c r="T21" s="9"/>
      <x:c r="U21" s="10"/>
      <x:c r="V21" s="9"/>
      <x:c r="W21" s="17" t="str">
        <x:f>IF(COUNTA(A21:V21)=0,"",IF(OR(LEN(TRIM(A21&amp;""))=0,NOT(ISTEXT(A21)),NOT(EXACT(A21,TRIM(A21)))),"Check: ID missing or untrimmed",IF(OR(ISNUMBER(FIND("*",A21)),ISNUMBER(FIND("?",A21)),ISNUMBER(FIND("~",A21))),"Check: ID contains wildcard",IF(COUNTIFS($A$15:$A$74,A21)&gt;1,"Check: duplicate request ID",IF(OR(LEN(TRIM($B$6&amp;""))=0,NOT(IF(ISNUMBER($B$7),AND($B$7&gt;=1,$B$7&lt;=2958465,MOD($B$7,1)=0),FALSE)),NOT(IF(ISNUMBER($B$8),AND($B$8&gt;=1,$B$8&lt;=2958465,MOD($B$8,1)=0),FALSE)),NOT(IF(ISNUMBER($B$9),AND($B$9&gt;=1,$B$9&lt;=2958465,MOD($B$9,1)=0),FALSE)),$B$7&gt;$B$8),"Check: programme setup",IF(OR(LEN(TRIM(B21&amp;""))=0,LEN(TRIM(C21&amp;""))=0,LEN(TRIM(D21&amp;""))=0,LEN(TRIM(E21&amp;""))=0,LEN(TRIM(H21&amp;""))=0,LEN(TRIM(I21&amp;""))=0),"Check: core fields missing",IF(OR(NOT(IF(ISNUMBER(F21),AND(F21&gt;=1,F21&lt;=2958465,MOD(F21,1)=0),FALSE)),NOT(IF(ISNUMBER(G21),AND(G21&gt;=1,G21&lt;=2958465,MOD(G21,1)=0),FALSE)),F21&gt;G21,F21&lt;$B$7,G21&gt;$B$8),"Check: requested period invalid",IF(NOT(OR(EXACT(J21,"Draft"),EXACT(J21,"Issued"),EXACT(J21,"Withdrawn"))),"Check: request state invalid",IF(NOT(OR(EXACT(M21,"Awaiting"),EXACT(M21,"Partial"),EXACT(M21,"Received"),EXACT(M21,"Unavailable"),EXACT(M21,"Not applicable"))),"Check: receipt state invalid",IF(NOT(OR(EXACT(P21,"Not reviewed"),EXACT(P21,"Matches request"),EXACT(P21,"Partial"),EXACT(P21,"Different"),EXACT(P21,"Not applicable"))),"Check: coverage review invalid",IF(NOT(OR(EXACT(Q21,"Not reviewed"),EXACT(Q21,"In review"),EXACT(Q21,"Changes requested"),EXACT(Q21,"Accepted"),EXACT(Q21,"Not applicable"))),"Check: disposition invalid",IF(OR(AND(LEN(K21&amp;"")&gt;0,NOT(IF(ISNUMBER(K21),AND(K21&gt;=1,K21&lt;=2958465,MOD(K21,1)=0),FALSE))),AND(LEN(L21&amp;"")&gt;0,NOT(IF(ISNUMBER(L21),AND(L21&gt;=1,L21&lt;=2958465,MOD(L21,1)=0),FALSE))),AND(LEN(N21&amp;"")&gt;0,NOT(IF(ISNUMBER(N21),AND(N21&gt;=1,N21&lt;=2958465,MOD(N21,1)=0),FALSE))),AND(LEN(R21&amp;"")&gt;0,NOT(IF(ISNUMBER(R21),AND(R21&gt;=1,R21&lt;=2958465,MOD(R21,1)=0),FALSE))),AND(LEN(U21&amp;"")&gt;0,NOT(IF(ISNUMBER(U21),AND(U21&gt;=1,U21&lt;=2958465,MOD(U21,1)=0),FALSE)))),"Check: entered date invalid",IF(OR(AND(LEN(K21&amp;"")&gt;0,K21&gt;$B$9),AND(LEN(N21&amp;"")&gt;0,N21&gt;$B$9),AND(LEN(R21&amp;"")&gt;0,R21&gt;$B$9)),"Check: actual date after as-of",IF(OR(AND(LEN(K21&amp;"")&gt;0,LEN(L21&amp;"")&gt;0,L21&lt;K21),AND(LEN(N21&amp;"")&gt;0,LEN(K21&amp;"")&gt;0,N21&lt;K21),AND(LEN(R21&amp;"")&gt;0,LEN(N21&amp;"")&gt;0,R21&lt;N21)),"Check: date chronology",IF(AND(EXACT(J21,"Draft"),OR(LEN(K21&amp;"")&gt;0,LEN(N21&amp;"")&gt;0,LEN(R21&amp;"")&gt;0,NOT(EXACT(M21,"Awaiting")),NOT(EXACT(P21,"Not reviewed")),NOT(EXACT(Q21,"Not reviewed")))),"Check: draft contains completed activity",IF(AND(EXACT(J21,"Issued"),OR(LEN(K21&amp;"")=0,LEN(L21&amp;"")=0)),"Check: issue and due dates needed",IF(AND(NOT(EXACT(M21,"Awaiting")),OR(LEN(K21&amp;"")=0,LEN(N21&amp;"")=0,LEN(TRIM(O21&amp;""))=0)),"Check: reply date or locator missing",IF(AND(EXACT(M21,"Awaiting"),OR(LEN(N21&amp;"")&gt;0,LEN(R21&amp;"")&gt;0,NOT(EXACT(P21,"Not reviewed")),NOT(EXACT(Q21,"Not reviewed")))),"Check: awaiting conflicts with review",IF(AND(NOT(EXACT(Q21,"Not reviewed")),OR(LEN(R21&amp;"")=0,LEN(TRIM(S21&amp;""))=0)),"Check: review date or record missing",IF(AND(EXACT(Q21,"Not reviewed"),LEN(R21&amp;"")&gt;0),"Check: update review disposition",IF(AND(EXACT(Q21,"Accepted"),OR(NOT(EXACT(J21,"Issued")),NOT(EXACT(M21,"Received")),NOT(EXACT(P21,"Matches request")))),"Check: acceptance prerequisites missing",IF(AND(EXACT(Q21,"Not applicable"),OR(NOT(EXACT(M21,"Not applicable")),NOT(EXACT(P21,"Not applicable")))),"Check: N.A. review inconsistent",IF(AND(OR(EXACT(M21,"Partial"),EXACT(M21,"Unavailable"),EXACT(M21,"Not applicable"),EXACT(P21,"Partial"),EXACT(P21,"Different"),EXACT(P21,"Not applicable"),EXACT(Q21,"Changes requested"),EXACT(J21,"Withdrawn")),LEN(TRIM(V21&amp;""))=0),"Check: gap or exception reason missing",IF(AND(NOT(EXACT(Q21,"Accepted")),NOT(EXACT(Q21,"Not applicable")),NOT(EXACT(J21,"Withdrawn")),OR(LEN(TRIM(T21&amp;""))=0,LEN(U21&amp;"")=0)),"Check: next action or date missing","Recorded"))))))))))))))))))))))))</x:f>
      </x:c>
      <x:c r="X21" s="17" t="str">
        <x:f>IF(W21&lt;&gt;"Recorded","",IF(EXACT(J21,"Issued"),1,0))</x:f>
      </x:c>
      <x:c r="Y21" s="17" t="str">
        <x:f>IF(W21&lt;&gt;"Recorded","",IF(AND(EXACT(J21,"Issued"),NOT(EXACT(M21,"Awaiting"))),1,0))</x:f>
      </x:c>
      <x:c r="Z21" s="17" t="str">
        <x:f>IF(W21&lt;&gt;"Recorded","",IF(AND(EXACT(J21,"Issued"),EXACT(Q21,"Accepted")),1,0))</x:f>
      </x:c>
      <x:c r="AA21" s="17" t="str">
        <x:f>IF(LEN(W21&amp;"")=0,"",IF(W21&lt;&gt;"Recorded","Check: resolve input issue",IF(OR(EXACT(Q21,"Accepted"),EXACT(Q21,"Not applicable"),EXACT(J21,"Withdrawn")),"No open follow-up",IF(U21&lt;$B$9,"Action date passed",IF(U21=$B$9,"Action due today","Action date ahead")))))</x:f>
      </x:c>
    </x:row>
    <x:row r="22" ht="52" customHeight="1">
      <x:c r="A22" s="9"/>
      <x:c r="B22" s="9"/>
      <x:c r="C22" s="9"/>
      <x:c r="D22" s="9"/>
      <x:c r="E22" s="9"/>
      <x:c r="F22" s="10"/>
      <x:c r="G22" s="10"/>
      <x:c r="H22" s="9"/>
      <x:c r="I22" s="9"/>
      <x:c r="J22" s="9"/>
      <x:c r="K22" s="10"/>
      <x:c r="L22" s="10"/>
      <x:c r="M22" s="9"/>
      <x:c r="N22" s="10"/>
      <x:c r="O22" s="9"/>
      <x:c r="P22" s="9"/>
      <x:c r="Q22" s="9"/>
      <x:c r="R22" s="10"/>
      <x:c r="S22" s="9"/>
      <x:c r="T22" s="9"/>
      <x:c r="U22" s="10"/>
      <x:c r="V22" s="9"/>
      <x:c r="W22" s="17" t="str">
        <x:f>IF(COUNTA(A22:V22)=0,"",IF(OR(LEN(TRIM(A22&amp;""))=0,NOT(ISTEXT(A22)),NOT(EXACT(A22,TRIM(A22)))),"Check: ID missing or untrimmed",IF(OR(ISNUMBER(FIND("*",A22)),ISNUMBER(FIND("?",A22)),ISNUMBER(FIND("~",A22))),"Check: ID contains wildcard",IF(COUNTIFS($A$15:$A$74,A22)&gt;1,"Check: duplicate request ID",IF(OR(LEN(TRIM($B$6&amp;""))=0,NOT(IF(ISNUMBER($B$7),AND($B$7&gt;=1,$B$7&lt;=2958465,MOD($B$7,1)=0),FALSE)),NOT(IF(ISNUMBER($B$8),AND($B$8&gt;=1,$B$8&lt;=2958465,MOD($B$8,1)=0),FALSE)),NOT(IF(ISNUMBER($B$9),AND($B$9&gt;=1,$B$9&lt;=2958465,MOD($B$9,1)=0),FALSE)),$B$7&gt;$B$8),"Check: programme setup",IF(OR(LEN(TRIM(B22&amp;""))=0,LEN(TRIM(C22&amp;""))=0,LEN(TRIM(D22&amp;""))=0,LEN(TRIM(E22&amp;""))=0,LEN(TRIM(H22&amp;""))=0,LEN(TRIM(I22&amp;""))=0),"Check: core fields missing",IF(OR(NOT(IF(ISNUMBER(F22),AND(F22&gt;=1,F22&lt;=2958465,MOD(F22,1)=0),FALSE)),NOT(IF(ISNUMBER(G22),AND(G22&gt;=1,G22&lt;=2958465,MOD(G22,1)=0),FALSE)),F22&gt;G22,F22&lt;$B$7,G22&gt;$B$8),"Check: requested period invalid",IF(NOT(OR(EXACT(J22,"Draft"),EXACT(J22,"Issued"),EXACT(J22,"Withdrawn"))),"Check: request state invalid",IF(NOT(OR(EXACT(M22,"Awaiting"),EXACT(M22,"Partial"),EXACT(M22,"Received"),EXACT(M22,"Unavailable"),EXACT(M22,"Not applicable"))),"Check: receipt state invalid",IF(NOT(OR(EXACT(P22,"Not reviewed"),EXACT(P22,"Matches request"),EXACT(P22,"Partial"),EXACT(P22,"Different"),EXACT(P22,"Not applicable"))),"Check: coverage review invalid",IF(NOT(OR(EXACT(Q22,"Not reviewed"),EXACT(Q22,"In review"),EXACT(Q22,"Changes requested"),EXACT(Q22,"Accepted"),EXACT(Q22,"Not applicable"))),"Check: disposition invalid",IF(OR(AND(LEN(K22&amp;"")&gt;0,NOT(IF(ISNUMBER(K22),AND(K22&gt;=1,K22&lt;=2958465,MOD(K22,1)=0),FALSE))),AND(LEN(L22&amp;"")&gt;0,NOT(IF(ISNUMBER(L22),AND(L22&gt;=1,L22&lt;=2958465,MOD(L22,1)=0),FALSE))),AND(LEN(N22&amp;"")&gt;0,NOT(IF(ISNUMBER(N22),AND(N22&gt;=1,N22&lt;=2958465,MOD(N22,1)=0),FALSE))),AND(LEN(R22&amp;"")&gt;0,NOT(IF(ISNUMBER(R22),AND(R22&gt;=1,R22&lt;=2958465,MOD(R22,1)=0),FALSE))),AND(LEN(U22&amp;"")&gt;0,NOT(IF(ISNUMBER(U22),AND(U22&gt;=1,U22&lt;=2958465,MOD(U22,1)=0),FALSE)))),"Check: entered date invalid",IF(OR(AND(LEN(K22&amp;"")&gt;0,K22&gt;$B$9),AND(LEN(N22&amp;"")&gt;0,N22&gt;$B$9),AND(LEN(R22&amp;"")&gt;0,R22&gt;$B$9)),"Check: actual date after as-of",IF(OR(AND(LEN(K22&amp;"")&gt;0,LEN(L22&amp;"")&gt;0,L22&lt;K22),AND(LEN(N22&amp;"")&gt;0,LEN(K22&amp;"")&gt;0,N22&lt;K22),AND(LEN(R22&amp;"")&gt;0,LEN(N22&amp;"")&gt;0,R22&lt;N22)),"Check: date chronology",IF(AND(EXACT(J22,"Draft"),OR(LEN(K22&amp;"")&gt;0,LEN(N22&amp;"")&gt;0,LEN(R22&amp;"")&gt;0,NOT(EXACT(M22,"Awaiting")),NOT(EXACT(P22,"Not reviewed")),NOT(EXACT(Q22,"Not reviewed")))),"Check: draft contains completed activity",IF(AND(EXACT(J22,"Issued"),OR(LEN(K22&amp;"")=0,LEN(L22&amp;"")=0)),"Check: issue and due dates needed",IF(AND(NOT(EXACT(M22,"Awaiting")),OR(LEN(K22&amp;"")=0,LEN(N22&amp;"")=0,LEN(TRIM(O22&amp;""))=0)),"Check: reply date or locator missing",IF(AND(EXACT(M22,"Awaiting"),OR(LEN(N22&amp;"")&gt;0,LEN(R22&amp;"")&gt;0,NOT(EXACT(P22,"Not reviewed")),NOT(EXACT(Q22,"Not reviewed")))),"Check: awaiting conflicts with review",IF(AND(NOT(EXACT(Q22,"Not reviewed")),OR(LEN(R22&amp;"")=0,LEN(TRIM(S22&amp;""))=0)),"Check: review date or record missing",IF(AND(EXACT(Q22,"Not reviewed"),LEN(R22&amp;"")&gt;0),"Check: update review disposition",IF(AND(EXACT(Q22,"Accepted"),OR(NOT(EXACT(J22,"Issued")),NOT(EXACT(M22,"Received")),NOT(EXACT(P22,"Matches request")))),"Check: acceptance prerequisites missing",IF(AND(EXACT(Q22,"Not applicable"),OR(NOT(EXACT(M22,"Not applicable")),NOT(EXACT(P22,"Not applicable")))),"Check: N.A. review inconsistent",IF(AND(OR(EXACT(M22,"Partial"),EXACT(M22,"Unavailable"),EXACT(M22,"Not applicable"),EXACT(P22,"Partial"),EXACT(P22,"Different"),EXACT(P22,"Not applicable"),EXACT(Q22,"Changes requested"),EXACT(J22,"Withdrawn")),LEN(TRIM(V22&amp;""))=0),"Check: gap or exception reason missing",IF(AND(NOT(EXACT(Q22,"Accepted")),NOT(EXACT(Q22,"Not applicable")),NOT(EXACT(J22,"Withdrawn")),OR(LEN(TRIM(T22&amp;""))=0,LEN(U22&amp;"")=0)),"Check: next action or date missing","Recorded"))))))))))))))))))))))))</x:f>
      </x:c>
      <x:c r="X22" s="17" t="str">
        <x:f>IF(W22&lt;&gt;"Recorded","",IF(EXACT(J22,"Issued"),1,0))</x:f>
      </x:c>
      <x:c r="Y22" s="17" t="str">
        <x:f>IF(W22&lt;&gt;"Recorded","",IF(AND(EXACT(J22,"Issued"),NOT(EXACT(M22,"Awaiting"))),1,0))</x:f>
      </x:c>
      <x:c r="Z22" s="17" t="str">
        <x:f>IF(W22&lt;&gt;"Recorded","",IF(AND(EXACT(J22,"Issued"),EXACT(Q22,"Accepted")),1,0))</x:f>
      </x:c>
      <x:c r="AA22" s="17" t="str">
        <x:f>IF(LEN(W22&amp;"")=0,"",IF(W22&lt;&gt;"Recorded","Check: resolve input issue",IF(OR(EXACT(Q22,"Accepted"),EXACT(Q22,"Not applicable"),EXACT(J22,"Withdrawn")),"No open follow-up",IF(U22&lt;$B$9,"Action date passed",IF(U22=$B$9,"Action due today","Action date ahead")))))</x:f>
      </x:c>
    </x:row>
    <x:row r="23" ht="52" customHeight="1">
      <x:c r="A23" s="9"/>
      <x:c r="B23" s="9"/>
      <x:c r="C23" s="9"/>
      <x:c r="D23" s="9"/>
      <x:c r="E23" s="9"/>
      <x:c r="F23" s="10"/>
      <x:c r="G23" s="10"/>
      <x:c r="H23" s="9"/>
      <x:c r="I23" s="9"/>
      <x:c r="J23" s="9"/>
      <x:c r="K23" s="10"/>
      <x:c r="L23" s="10"/>
      <x:c r="M23" s="9"/>
      <x:c r="N23" s="10"/>
      <x:c r="O23" s="9"/>
      <x:c r="P23" s="9"/>
      <x:c r="Q23" s="9"/>
      <x:c r="R23" s="10"/>
      <x:c r="S23" s="9"/>
      <x:c r="T23" s="9"/>
      <x:c r="U23" s="10"/>
      <x:c r="V23" s="9"/>
      <x:c r="W23" s="17" t="str">
        <x:f>IF(COUNTA(A23:V23)=0,"",IF(OR(LEN(TRIM(A23&amp;""))=0,NOT(ISTEXT(A23)),NOT(EXACT(A23,TRIM(A23)))),"Check: ID missing or untrimmed",IF(OR(ISNUMBER(FIND("*",A23)),ISNUMBER(FIND("?",A23)),ISNUMBER(FIND("~",A23))),"Check: ID contains wildcard",IF(COUNTIFS($A$15:$A$74,A23)&gt;1,"Check: duplicate request ID",IF(OR(LEN(TRIM($B$6&amp;""))=0,NOT(IF(ISNUMBER($B$7),AND($B$7&gt;=1,$B$7&lt;=2958465,MOD($B$7,1)=0),FALSE)),NOT(IF(ISNUMBER($B$8),AND($B$8&gt;=1,$B$8&lt;=2958465,MOD($B$8,1)=0),FALSE)),NOT(IF(ISNUMBER($B$9),AND($B$9&gt;=1,$B$9&lt;=2958465,MOD($B$9,1)=0),FALSE)),$B$7&gt;$B$8),"Check: programme setup",IF(OR(LEN(TRIM(B23&amp;""))=0,LEN(TRIM(C23&amp;""))=0,LEN(TRIM(D23&amp;""))=0,LEN(TRIM(E23&amp;""))=0,LEN(TRIM(H23&amp;""))=0,LEN(TRIM(I23&amp;""))=0),"Check: core fields missing",IF(OR(NOT(IF(ISNUMBER(F23),AND(F23&gt;=1,F23&lt;=2958465,MOD(F23,1)=0),FALSE)),NOT(IF(ISNUMBER(G23),AND(G23&gt;=1,G23&lt;=2958465,MOD(G23,1)=0),FALSE)),F23&gt;G23,F23&lt;$B$7,G23&gt;$B$8),"Check: requested period invalid",IF(NOT(OR(EXACT(J23,"Draft"),EXACT(J23,"Issued"),EXACT(J23,"Withdrawn"))),"Check: request state invalid",IF(NOT(OR(EXACT(M23,"Awaiting"),EXACT(M23,"Partial"),EXACT(M23,"Received"),EXACT(M23,"Unavailable"),EXACT(M23,"Not applicable"))),"Check: receipt state invalid",IF(NOT(OR(EXACT(P23,"Not reviewed"),EXACT(P23,"Matches request"),EXACT(P23,"Partial"),EXACT(P23,"Different"),EXACT(P23,"Not applicable"))),"Check: coverage review invalid",IF(NOT(OR(EXACT(Q23,"Not reviewed"),EXACT(Q23,"In review"),EXACT(Q23,"Changes requested"),EXACT(Q23,"Accepted"),EXACT(Q23,"Not applicable"))),"Check: disposition invalid",IF(OR(AND(LEN(K23&amp;"")&gt;0,NOT(IF(ISNUMBER(K23),AND(K23&gt;=1,K23&lt;=2958465,MOD(K23,1)=0),FALSE))),AND(LEN(L23&amp;"")&gt;0,NOT(IF(ISNUMBER(L23),AND(L23&gt;=1,L23&lt;=2958465,MOD(L23,1)=0),FALSE))),AND(LEN(N23&amp;"")&gt;0,NOT(IF(ISNUMBER(N23),AND(N23&gt;=1,N23&lt;=2958465,MOD(N23,1)=0),FALSE))),AND(LEN(R23&amp;"")&gt;0,NOT(IF(ISNUMBER(R23),AND(R23&gt;=1,R23&lt;=2958465,MOD(R23,1)=0),FALSE))),AND(LEN(U23&amp;"")&gt;0,NOT(IF(ISNUMBER(U23),AND(U23&gt;=1,U23&lt;=2958465,MOD(U23,1)=0),FALSE)))),"Check: entered date invalid",IF(OR(AND(LEN(K23&amp;"")&gt;0,K23&gt;$B$9),AND(LEN(N23&amp;"")&gt;0,N23&gt;$B$9),AND(LEN(R23&amp;"")&gt;0,R23&gt;$B$9)),"Check: actual date after as-of",IF(OR(AND(LEN(K23&amp;"")&gt;0,LEN(L23&amp;"")&gt;0,L23&lt;K23),AND(LEN(N23&amp;"")&gt;0,LEN(K23&amp;"")&gt;0,N23&lt;K23),AND(LEN(R23&amp;"")&gt;0,LEN(N23&amp;"")&gt;0,R23&lt;N23)),"Check: date chronology",IF(AND(EXACT(J23,"Draft"),OR(LEN(K23&amp;"")&gt;0,LEN(N23&amp;"")&gt;0,LEN(R23&amp;"")&gt;0,NOT(EXACT(M23,"Awaiting")),NOT(EXACT(P23,"Not reviewed")),NOT(EXACT(Q23,"Not reviewed")))),"Check: draft contains completed activity",IF(AND(EXACT(J23,"Issued"),OR(LEN(K23&amp;"")=0,LEN(L23&amp;"")=0)),"Check: issue and due dates needed",IF(AND(NOT(EXACT(M23,"Awaiting")),OR(LEN(K23&amp;"")=0,LEN(N23&amp;"")=0,LEN(TRIM(O23&amp;""))=0)),"Check: reply date or locator missing",IF(AND(EXACT(M23,"Awaiting"),OR(LEN(N23&amp;"")&gt;0,LEN(R23&amp;"")&gt;0,NOT(EXACT(P23,"Not reviewed")),NOT(EXACT(Q23,"Not reviewed")))),"Check: awaiting conflicts with review",IF(AND(NOT(EXACT(Q23,"Not reviewed")),OR(LEN(R23&amp;"")=0,LEN(TRIM(S23&amp;""))=0)),"Check: review date or record missing",IF(AND(EXACT(Q23,"Not reviewed"),LEN(R23&amp;"")&gt;0),"Check: update review disposition",IF(AND(EXACT(Q23,"Accepted"),OR(NOT(EXACT(J23,"Issued")),NOT(EXACT(M23,"Received")),NOT(EXACT(P23,"Matches request")))),"Check: acceptance prerequisites missing",IF(AND(EXACT(Q23,"Not applicable"),OR(NOT(EXACT(M23,"Not applicable")),NOT(EXACT(P23,"Not applicable")))),"Check: N.A. review inconsistent",IF(AND(OR(EXACT(M23,"Partial"),EXACT(M23,"Unavailable"),EXACT(M23,"Not applicable"),EXACT(P23,"Partial"),EXACT(P23,"Different"),EXACT(P23,"Not applicable"),EXACT(Q23,"Changes requested"),EXACT(J23,"Withdrawn")),LEN(TRIM(V23&amp;""))=0),"Check: gap or exception reason missing",IF(AND(NOT(EXACT(Q23,"Accepted")),NOT(EXACT(Q23,"Not applicable")),NOT(EXACT(J23,"Withdrawn")),OR(LEN(TRIM(T23&amp;""))=0,LEN(U23&amp;"")=0)),"Check: next action or date missing","Recorded"))))))))))))))))))))))))</x:f>
      </x:c>
      <x:c r="X23" s="17" t="str">
        <x:f>IF(W23&lt;&gt;"Recorded","",IF(EXACT(J23,"Issued"),1,0))</x:f>
      </x:c>
      <x:c r="Y23" s="17" t="str">
        <x:f>IF(W23&lt;&gt;"Recorded","",IF(AND(EXACT(J23,"Issued"),NOT(EXACT(M23,"Awaiting"))),1,0))</x:f>
      </x:c>
      <x:c r="Z23" s="17" t="str">
        <x:f>IF(W23&lt;&gt;"Recorded","",IF(AND(EXACT(J23,"Issued"),EXACT(Q23,"Accepted")),1,0))</x:f>
      </x:c>
      <x:c r="AA23" s="17" t="str">
        <x:f>IF(LEN(W23&amp;"")=0,"",IF(W23&lt;&gt;"Recorded","Check: resolve input issue",IF(OR(EXACT(Q23,"Accepted"),EXACT(Q23,"Not applicable"),EXACT(J23,"Withdrawn")),"No open follow-up",IF(U23&lt;$B$9,"Action date passed",IF(U23=$B$9,"Action due today","Action date ahead")))))</x:f>
      </x:c>
    </x:row>
    <x:row r="24" ht="52" customHeight="1">
      <x:c r="A24" s="9"/>
      <x:c r="B24" s="9"/>
      <x:c r="C24" s="9"/>
      <x:c r="D24" s="9"/>
      <x:c r="E24" s="9"/>
      <x:c r="F24" s="10"/>
      <x:c r="G24" s="10"/>
      <x:c r="H24" s="9"/>
      <x:c r="I24" s="9"/>
      <x:c r="J24" s="9"/>
      <x:c r="K24" s="10"/>
      <x:c r="L24" s="10"/>
      <x:c r="M24" s="9"/>
      <x:c r="N24" s="10"/>
      <x:c r="O24" s="9"/>
      <x:c r="P24" s="9"/>
      <x:c r="Q24" s="9"/>
      <x:c r="R24" s="10"/>
      <x:c r="S24" s="9"/>
      <x:c r="T24" s="9"/>
      <x:c r="U24" s="10"/>
      <x:c r="V24" s="9"/>
      <x:c r="W24" s="17" t="str">
        <x:f>IF(COUNTA(A24:V24)=0,"",IF(OR(LEN(TRIM(A24&amp;""))=0,NOT(ISTEXT(A24)),NOT(EXACT(A24,TRIM(A24)))),"Check: ID missing or untrimmed",IF(OR(ISNUMBER(FIND("*",A24)),ISNUMBER(FIND("?",A24)),ISNUMBER(FIND("~",A24))),"Check: ID contains wildcard",IF(COUNTIFS($A$15:$A$74,A24)&gt;1,"Check: duplicate request ID",IF(OR(LEN(TRIM($B$6&amp;""))=0,NOT(IF(ISNUMBER($B$7),AND($B$7&gt;=1,$B$7&lt;=2958465,MOD($B$7,1)=0),FALSE)),NOT(IF(ISNUMBER($B$8),AND($B$8&gt;=1,$B$8&lt;=2958465,MOD($B$8,1)=0),FALSE)),NOT(IF(ISNUMBER($B$9),AND($B$9&gt;=1,$B$9&lt;=2958465,MOD($B$9,1)=0),FALSE)),$B$7&gt;$B$8),"Check: programme setup",IF(OR(LEN(TRIM(B24&amp;""))=0,LEN(TRIM(C24&amp;""))=0,LEN(TRIM(D24&amp;""))=0,LEN(TRIM(E24&amp;""))=0,LEN(TRIM(H24&amp;""))=0,LEN(TRIM(I24&amp;""))=0),"Check: core fields missing",IF(OR(NOT(IF(ISNUMBER(F24),AND(F24&gt;=1,F24&lt;=2958465,MOD(F24,1)=0),FALSE)),NOT(IF(ISNUMBER(G24),AND(G24&gt;=1,G24&lt;=2958465,MOD(G24,1)=0),FALSE)),F24&gt;G24,F24&lt;$B$7,G24&gt;$B$8),"Check: requested period invalid",IF(NOT(OR(EXACT(J24,"Draft"),EXACT(J24,"Issued"),EXACT(J24,"Withdrawn"))),"Check: request state invalid",IF(NOT(OR(EXACT(M24,"Awaiting"),EXACT(M24,"Partial"),EXACT(M24,"Received"),EXACT(M24,"Unavailable"),EXACT(M24,"Not applicable"))),"Check: receipt state invalid",IF(NOT(OR(EXACT(P24,"Not reviewed"),EXACT(P24,"Matches request"),EXACT(P24,"Partial"),EXACT(P24,"Different"),EXACT(P24,"Not applicable"))),"Check: coverage review invalid",IF(NOT(OR(EXACT(Q24,"Not reviewed"),EXACT(Q24,"In review"),EXACT(Q24,"Changes requested"),EXACT(Q24,"Accepted"),EXACT(Q24,"Not applicable"))),"Check: disposition invalid",IF(OR(AND(LEN(K24&amp;"")&gt;0,NOT(IF(ISNUMBER(K24),AND(K24&gt;=1,K24&lt;=2958465,MOD(K24,1)=0),FALSE))),AND(LEN(L24&amp;"")&gt;0,NOT(IF(ISNUMBER(L24),AND(L24&gt;=1,L24&lt;=2958465,MOD(L24,1)=0),FALSE))),AND(LEN(N24&amp;"")&gt;0,NOT(IF(ISNUMBER(N24),AND(N24&gt;=1,N24&lt;=2958465,MOD(N24,1)=0),FALSE))),AND(LEN(R24&amp;"")&gt;0,NOT(IF(ISNUMBER(R24),AND(R24&gt;=1,R24&lt;=2958465,MOD(R24,1)=0),FALSE))),AND(LEN(U24&amp;"")&gt;0,NOT(IF(ISNUMBER(U24),AND(U24&gt;=1,U24&lt;=2958465,MOD(U24,1)=0),FALSE)))),"Check: entered date invalid",IF(OR(AND(LEN(K24&amp;"")&gt;0,K24&gt;$B$9),AND(LEN(N24&amp;"")&gt;0,N24&gt;$B$9),AND(LEN(R24&amp;"")&gt;0,R24&gt;$B$9)),"Check: actual date after as-of",IF(OR(AND(LEN(K24&amp;"")&gt;0,LEN(L24&amp;"")&gt;0,L24&lt;K24),AND(LEN(N24&amp;"")&gt;0,LEN(K24&amp;"")&gt;0,N24&lt;K24),AND(LEN(R24&amp;"")&gt;0,LEN(N24&amp;"")&gt;0,R24&lt;N24)),"Check: date chronology",IF(AND(EXACT(J24,"Draft"),OR(LEN(K24&amp;"")&gt;0,LEN(N24&amp;"")&gt;0,LEN(R24&amp;"")&gt;0,NOT(EXACT(M24,"Awaiting")),NOT(EXACT(P24,"Not reviewed")),NOT(EXACT(Q24,"Not reviewed")))),"Check: draft contains completed activity",IF(AND(EXACT(J24,"Issued"),OR(LEN(K24&amp;"")=0,LEN(L24&amp;"")=0)),"Check: issue and due dates needed",IF(AND(NOT(EXACT(M24,"Awaiting")),OR(LEN(K24&amp;"")=0,LEN(N24&amp;"")=0,LEN(TRIM(O24&amp;""))=0)),"Check: reply date or locator missing",IF(AND(EXACT(M24,"Awaiting"),OR(LEN(N24&amp;"")&gt;0,LEN(R24&amp;"")&gt;0,NOT(EXACT(P24,"Not reviewed")),NOT(EXACT(Q24,"Not reviewed")))),"Check: awaiting conflicts with review",IF(AND(NOT(EXACT(Q24,"Not reviewed")),OR(LEN(R24&amp;"")=0,LEN(TRIM(S24&amp;""))=0)),"Check: review date or record missing",IF(AND(EXACT(Q24,"Not reviewed"),LEN(R24&amp;"")&gt;0),"Check: update review disposition",IF(AND(EXACT(Q24,"Accepted"),OR(NOT(EXACT(J24,"Issued")),NOT(EXACT(M24,"Received")),NOT(EXACT(P24,"Matches request")))),"Check: acceptance prerequisites missing",IF(AND(EXACT(Q24,"Not applicable"),OR(NOT(EXACT(M24,"Not applicable")),NOT(EXACT(P24,"Not applicable")))),"Check: N.A. review inconsistent",IF(AND(OR(EXACT(M24,"Partial"),EXACT(M24,"Unavailable"),EXACT(M24,"Not applicable"),EXACT(P24,"Partial"),EXACT(P24,"Different"),EXACT(P24,"Not applicable"),EXACT(Q24,"Changes requested"),EXACT(J24,"Withdrawn")),LEN(TRIM(V24&amp;""))=0),"Check: gap or exception reason missing",IF(AND(NOT(EXACT(Q24,"Accepted")),NOT(EXACT(Q24,"Not applicable")),NOT(EXACT(J24,"Withdrawn")),OR(LEN(TRIM(T24&amp;""))=0,LEN(U24&amp;"")=0)),"Check: next action or date missing","Recorded"))))))))))))))))))))))))</x:f>
      </x:c>
      <x:c r="X24" s="17" t="str">
        <x:f>IF(W24&lt;&gt;"Recorded","",IF(EXACT(J24,"Issued"),1,0))</x:f>
      </x:c>
      <x:c r="Y24" s="17" t="str">
        <x:f>IF(W24&lt;&gt;"Recorded","",IF(AND(EXACT(J24,"Issued"),NOT(EXACT(M24,"Awaiting"))),1,0))</x:f>
      </x:c>
      <x:c r="Z24" s="17" t="str">
        <x:f>IF(W24&lt;&gt;"Recorded","",IF(AND(EXACT(J24,"Issued"),EXACT(Q24,"Accepted")),1,0))</x:f>
      </x:c>
      <x:c r="AA24" s="17" t="str">
        <x:f>IF(LEN(W24&amp;"")=0,"",IF(W24&lt;&gt;"Recorded","Check: resolve input issue",IF(OR(EXACT(Q24,"Accepted"),EXACT(Q24,"Not applicable"),EXACT(J24,"Withdrawn")),"No open follow-up",IF(U24&lt;$B$9,"Action date passed",IF(U24=$B$9,"Action due today","Action date ahead")))))</x:f>
      </x:c>
    </x:row>
    <x:row r="25" ht="52" customHeight="1">
      <x:c r="A25" s="9"/>
      <x:c r="B25" s="9"/>
      <x:c r="C25" s="9"/>
      <x:c r="D25" s="9"/>
      <x:c r="E25" s="9"/>
      <x:c r="F25" s="10"/>
      <x:c r="G25" s="10"/>
      <x:c r="H25" s="9"/>
      <x:c r="I25" s="9"/>
      <x:c r="J25" s="9"/>
      <x:c r="K25" s="10"/>
      <x:c r="L25" s="10"/>
      <x:c r="M25" s="9"/>
      <x:c r="N25" s="10"/>
      <x:c r="O25" s="9"/>
      <x:c r="P25" s="9"/>
      <x:c r="Q25" s="9"/>
      <x:c r="R25" s="10"/>
      <x:c r="S25" s="9"/>
      <x:c r="T25" s="9"/>
      <x:c r="U25" s="10"/>
      <x:c r="V25" s="9"/>
      <x:c r="W25" s="17" t="str">
        <x:f>IF(COUNTA(A25:V25)=0,"",IF(OR(LEN(TRIM(A25&amp;""))=0,NOT(ISTEXT(A25)),NOT(EXACT(A25,TRIM(A25)))),"Check: ID missing or untrimmed",IF(OR(ISNUMBER(FIND("*",A25)),ISNUMBER(FIND("?",A25)),ISNUMBER(FIND("~",A25))),"Check: ID contains wildcard",IF(COUNTIFS($A$15:$A$74,A25)&gt;1,"Check: duplicate request ID",IF(OR(LEN(TRIM($B$6&amp;""))=0,NOT(IF(ISNUMBER($B$7),AND($B$7&gt;=1,$B$7&lt;=2958465,MOD($B$7,1)=0),FALSE)),NOT(IF(ISNUMBER($B$8),AND($B$8&gt;=1,$B$8&lt;=2958465,MOD($B$8,1)=0),FALSE)),NOT(IF(ISNUMBER($B$9),AND($B$9&gt;=1,$B$9&lt;=2958465,MOD($B$9,1)=0),FALSE)),$B$7&gt;$B$8),"Check: programme setup",IF(OR(LEN(TRIM(B25&amp;""))=0,LEN(TRIM(C25&amp;""))=0,LEN(TRIM(D25&amp;""))=0,LEN(TRIM(E25&amp;""))=0,LEN(TRIM(H25&amp;""))=0,LEN(TRIM(I25&amp;""))=0),"Check: core fields missing",IF(OR(NOT(IF(ISNUMBER(F25),AND(F25&gt;=1,F25&lt;=2958465,MOD(F25,1)=0),FALSE)),NOT(IF(ISNUMBER(G25),AND(G25&gt;=1,G25&lt;=2958465,MOD(G25,1)=0),FALSE)),F25&gt;G25,F25&lt;$B$7,G25&gt;$B$8),"Check: requested period invalid",IF(NOT(OR(EXACT(J25,"Draft"),EXACT(J25,"Issued"),EXACT(J25,"Withdrawn"))),"Check: request state invalid",IF(NOT(OR(EXACT(M25,"Awaiting"),EXACT(M25,"Partial"),EXACT(M25,"Received"),EXACT(M25,"Unavailable"),EXACT(M25,"Not applicable"))),"Check: receipt state invalid",IF(NOT(OR(EXACT(P25,"Not reviewed"),EXACT(P25,"Matches request"),EXACT(P25,"Partial"),EXACT(P25,"Different"),EXACT(P25,"Not applicable"))),"Check: coverage review invalid",IF(NOT(OR(EXACT(Q25,"Not reviewed"),EXACT(Q25,"In review"),EXACT(Q25,"Changes requested"),EXACT(Q25,"Accepted"),EXACT(Q25,"Not applicable"))),"Check: disposition invalid",IF(OR(AND(LEN(K25&amp;"")&gt;0,NOT(IF(ISNUMBER(K25),AND(K25&gt;=1,K25&lt;=2958465,MOD(K25,1)=0),FALSE))),AND(LEN(L25&amp;"")&gt;0,NOT(IF(ISNUMBER(L25),AND(L25&gt;=1,L25&lt;=2958465,MOD(L25,1)=0),FALSE))),AND(LEN(N25&amp;"")&gt;0,NOT(IF(ISNUMBER(N25),AND(N25&gt;=1,N25&lt;=2958465,MOD(N25,1)=0),FALSE))),AND(LEN(R25&amp;"")&gt;0,NOT(IF(ISNUMBER(R25),AND(R25&gt;=1,R25&lt;=2958465,MOD(R25,1)=0),FALSE))),AND(LEN(U25&amp;"")&gt;0,NOT(IF(ISNUMBER(U25),AND(U25&gt;=1,U25&lt;=2958465,MOD(U25,1)=0),FALSE)))),"Check: entered date invalid",IF(OR(AND(LEN(K25&amp;"")&gt;0,K25&gt;$B$9),AND(LEN(N25&amp;"")&gt;0,N25&gt;$B$9),AND(LEN(R25&amp;"")&gt;0,R25&gt;$B$9)),"Check: actual date after as-of",IF(OR(AND(LEN(K25&amp;"")&gt;0,LEN(L25&amp;"")&gt;0,L25&lt;K25),AND(LEN(N25&amp;"")&gt;0,LEN(K25&amp;"")&gt;0,N25&lt;K25),AND(LEN(R25&amp;"")&gt;0,LEN(N25&amp;"")&gt;0,R25&lt;N25)),"Check: date chronology",IF(AND(EXACT(J25,"Draft"),OR(LEN(K25&amp;"")&gt;0,LEN(N25&amp;"")&gt;0,LEN(R25&amp;"")&gt;0,NOT(EXACT(M25,"Awaiting")),NOT(EXACT(P25,"Not reviewed")),NOT(EXACT(Q25,"Not reviewed")))),"Check: draft contains completed activity",IF(AND(EXACT(J25,"Issued"),OR(LEN(K25&amp;"")=0,LEN(L25&amp;"")=0)),"Check: issue and due dates needed",IF(AND(NOT(EXACT(M25,"Awaiting")),OR(LEN(K25&amp;"")=0,LEN(N25&amp;"")=0,LEN(TRIM(O25&amp;""))=0)),"Check: reply date or locator missing",IF(AND(EXACT(M25,"Awaiting"),OR(LEN(N25&amp;"")&gt;0,LEN(R25&amp;"")&gt;0,NOT(EXACT(P25,"Not reviewed")),NOT(EXACT(Q25,"Not reviewed")))),"Check: awaiting conflicts with review",IF(AND(NOT(EXACT(Q25,"Not reviewed")),OR(LEN(R25&amp;"")=0,LEN(TRIM(S25&amp;""))=0)),"Check: review date or record missing",IF(AND(EXACT(Q25,"Not reviewed"),LEN(R25&amp;"")&gt;0),"Check: update review disposition",IF(AND(EXACT(Q25,"Accepted"),OR(NOT(EXACT(J25,"Issued")),NOT(EXACT(M25,"Received")),NOT(EXACT(P25,"Matches request")))),"Check: acceptance prerequisites missing",IF(AND(EXACT(Q25,"Not applicable"),OR(NOT(EXACT(M25,"Not applicable")),NOT(EXACT(P25,"Not applicable")))),"Check: N.A. review inconsistent",IF(AND(OR(EXACT(M25,"Partial"),EXACT(M25,"Unavailable"),EXACT(M25,"Not applicable"),EXACT(P25,"Partial"),EXACT(P25,"Different"),EXACT(P25,"Not applicable"),EXACT(Q25,"Changes requested"),EXACT(J25,"Withdrawn")),LEN(TRIM(V25&amp;""))=0),"Check: gap or exception reason missing",IF(AND(NOT(EXACT(Q25,"Accepted")),NOT(EXACT(Q25,"Not applicable")),NOT(EXACT(J25,"Withdrawn")),OR(LEN(TRIM(T25&amp;""))=0,LEN(U25&amp;"")=0)),"Check: next action or date missing","Recorded"))))))))))))))))))))))))</x:f>
      </x:c>
      <x:c r="X25" s="17" t="str">
        <x:f>IF(W25&lt;&gt;"Recorded","",IF(EXACT(J25,"Issued"),1,0))</x:f>
      </x:c>
      <x:c r="Y25" s="17" t="str">
        <x:f>IF(W25&lt;&gt;"Recorded","",IF(AND(EXACT(J25,"Issued"),NOT(EXACT(M25,"Awaiting"))),1,0))</x:f>
      </x:c>
      <x:c r="Z25" s="17" t="str">
        <x:f>IF(W25&lt;&gt;"Recorded","",IF(AND(EXACT(J25,"Issued"),EXACT(Q25,"Accepted")),1,0))</x:f>
      </x:c>
      <x:c r="AA25" s="17" t="str">
        <x:f>IF(LEN(W25&amp;"")=0,"",IF(W25&lt;&gt;"Recorded","Check: resolve input issue",IF(OR(EXACT(Q25,"Accepted"),EXACT(Q25,"Not applicable"),EXACT(J25,"Withdrawn")),"No open follow-up",IF(U25&lt;$B$9,"Action date passed",IF(U25=$B$9,"Action due today","Action date ahead")))))</x:f>
      </x:c>
    </x:row>
    <x:row r="26" ht="52" customHeight="1">
      <x:c r="A26" s="9"/>
      <x:c r="B26" s="9"/>
      <x:c r="C26" s="9"/>
      <x:c r="D26" s="9"/>
      <x:c r="E26" s="9"/>
      <x:c r="F26" s="10"/>
      <x:c r="G26" s="10"/>
      <x:c r="H26" s="9"/>
      <x:c r="I26" s="9"/>
      <x:c r="J26" s="9"/>
      <x:c r="K26" s="10"/>
      <x:c r="L26" s="10"/>
      <x:c r="M26" s="9"/>
      <x:c r="N26" s="10"/>
      <x:c r="O26" s="9"/>
      <x:c r="P26" s="9"/>
      <x:c r="Q26" s="9"/>
      <x:c r="R26" s="10"/>
      <x:c r="S26" s="9"/>
      <x:c r="T26" s="9"/>
      <x:c r="U26" s="10"/>
      <x:c r="V26" s="9"/>
      <x:c r="W26" s="17" t="str">
        <x:f>IF(COUNTA(A26:V26)=0,"",IF(OR(LEN(TRIM(A26&amp;""))=0,NOT(ISTEXT(A26)),NOT(EXACT(A26,TRIM(A26)))),"Check: ID missing or untrimmed",IF(OR(ISNUMBER(FIND("*",A26)),ISNUMBER(FIND("?",A26)),ISNUMBER(FIND("~",A26))),"Check: ID contains wildcard",IF(COUNTIFS($A$15:$A$74,A26)&gt;1,"Check: duplicate request ID",IF(OR(LEN(TRIM($B$6&amp;""))=0,NOT(IF(ISNUMBER($B$7),AND($B$7&gt;=1,$B$7&lt;=2958465,MOD($B$7,1)=0),FALSE)),NOT(IF(ISNUMBER($B$8),AND($B$8&gt;=1,$B$8&lt;=2958465,MOD($B$8,1)=0),FALSE)),NOT(IF(ISNUMBER($B$9),AND($B$9&gt;=1,$B$9&lt;=2958465,MOD($B$9,1)=0),FALSE)),$B$7&gt;$B$8),"Check: programme setup",IF(OR(LEN(TRIM(B26&amp;""))=0,LEN(TRIM(C26&amp;""))=0,LEN(TRIM(D26&amp;""))=0,LEN(TRIM(E26&amp;""))=0,LEN(TRIM(H26&amp;""))=0,LEN(TRIM(I26&amp;""))=0),"Check: core fields missing",IF(OR(NOT(IF(ISNUMBER(F26),AND(F26&gt;=1,F26&lt;=2958465,MOD(F26,1)=0),FALSE)),NOT(IF(ISNUMBER(G26),AND(G26&gt;=1,G26&lt;=2958465,MOD(G26,1)=0),FALSE)),F26&gt;G26,F26&lt;$B$7,G26&gt;$B$8),"Check: requested period invalid",IF(NOT(OR(EXACT(J26,"Draft"),EXACT(J26,"Issued"),EXACT(J26,"Withdrawn"))),"Check: request state invalid",IF(NOT(OR(EXACT(M26,"Awaiting"),EXACT(M26,"Partial"),EXACT(M26,"Received"),EXACT(M26,"Unavailable"),EXACT(M26,"Not applicable"))),"Check: receipt state invalid",IF(NOT(OR(EXACT(P26,"Not reviewed"),EXACT(P26,"Matches request"),EXACT(P26,"Partial"),EXACT(P26,"Different"),EXACT(P26,"Not applicable"))),"Check: coverage review invalid",IF(NOT(OR(EXACT(Q26,"Not reviewed"),EXACT(Q26,"In review"),EXACT(Q26,"Changes requested"),EXACT(Q26,"Accepted"),EXACT(Q26,"Not applicable"))),"Check: disposition invalid",IF(OR(AND(LEN(K26&amp;"")&gt;0,NOT(IF(ISNUMBER(K26),AND(K26&gt;=1,K26&lt;=2958465,MOD(K26,1)=0),FALSE))),AND(LEN(L26&amp;"")&gt;0,NOT(IF(ISNUMBER(L26),AND(L26&gt;=1,L26&lt;=2958465,MOD(L26,1)=0),FALSE))),AND(LEN(N26&amp;"")&gt;0,NOT(IF(ISNUMBER(N26),AND(N26&gt;=1,N26&lt;=2958465,MOD(N26,1)=0),FALSE))),AND(LEN(R26&amp;"")&gt;0,NOT(IF(ISNUMBER(R26),AND(R26&gt;=1,R26&lt;=2958465,MOD(R26,1)=0),FALSE))),AND(LEN(U26&amp;"")&gt;0,NOT(IF(ISNUMBER(U26),AND(U26&gt;=1,U26&lt;=2958465,MOD(U26,1)=0),FALSE)))),"Check: entered date invalid",IF(OR(AND(LEN(K26&amp;"")&gt;0,K26&gt;$B$9),AND(LEN(N26&amp;"")&gt;0,N26&gt;$B$9),AND(LEN(R26&amp;"")&gt;0,R26&gt;$B$9)),"Check: actual date after as-of",IF(OR(AND(LEN(K26&amp;"")&gt;0,LEN(L26&amp;"")&gt;0,L26&lt;K26),AND(LEN(N26&amp;"")&gt;0,LEN(K26&amp;"")&gt;0,N26&lt;K26),AND(LEN(R26&amp;"")&gt;0,LEN(N26&amp;"")&gt;0,R26&lt;N26)),"Check: date chronology",IF(AND(EXACT(J26,"Draft"),OR(LEN(K26&amp;"")&gt;0,LEN(N26&amp;"")&gt;0,LEN(R26&amp;"")&gt;0,NOT(EXACT(M26,"Awaiting")),NOT(EXACT(P26,"Not reviewed")),NOT(EXACT(Q26,"Not reviewed")))),"Check: draft contains completed activity",IF(AND(EXACT(J26,"Issued"),OR(LEN(K26&amp;"")=0,LEN(L26&amp;"")=0)),"Check: issue and due dates needed",IF(AND(NOT(EXACT(M26,"Awaiting")),OR(LEN(K26&amp;"")=0,LEN(N26&amp;"")=0,LEN(TRIM(O26&amp;""))=0)),"Check: reply date or locator missing",IF(AND(EXACT(M26,"Awaiting"),OR(LEN(N26&amp;"")&gt;0,LEN(R26&amp;"")&gt;0,NOT(EXACT(P26,"Not reviewed")),NOT(EXACT(Q26,"Not reviewed")))),"Check: awaiting conflicts with review",IF(AND(NOT(EXACT(Q26,"Not reviewed")),OR(LEN(R26&amp;"")=0,LEN(TRIM(S26&amp;""))=0)),"Check: review date or record missing",IF(AND(EXACT(Q26,"Not reviewed"),LEN(R26&amp;"")&gt;0),"Check: update review disposition",IF(AND(EXACT(Q26,"Accepted"),OR(NOT(EXACT(J26,"Issued")),NOT(EXACT(M26,"Received")),NOT(EXACT(P26,"Matches request")))),"Check: acceptance prerequisites missing",IF(AND(EXACT(Q26,"Not applicable"),OR(NOT(EXACT(M26,"Not applicable")),NOT(EXACT(P26,"Not applicable")))),"Check: N.A. review inconsistent",IF(AND(OR(EXACT(M26,"Partial"),EXACT(M26,"Unavailable"),EXACT(M26,"Not applicable"),EXACT(P26,"Partial"),EXACT(P26,"Different"),EXACT(P26,"Not applicable"),EXACT(Q26,"Changes requested"),EXACT(J26,"Withdrawn")),LEN(TRIM(V26&amp;""))=0),"Check: gap or exception reason missing",IF(AND(NOT(EXACT(Q26,"Accepted")),NOT(EXACT(Q26,"Not applicable")),NOT(EXACT(J26,"Withdrawn")),OR(LEN(TRIM(T26&amp;""))=0,LEN(U26&amp;"")=0)),"Check: next action or date missing","Recorded"))))))))))))))))))))))))</x:f>
      </x:c>
      <x:c r="X26" s="17" t="str">
        <x:f>IF(W26&lt;&gt;"Recorded","",IF(EXACT(J26,"Issued"),1,0))</x:f>
      </x:c>
      <x:c r="Y26" s="17" t="str">
        <x:f>IF(W26&lt;&gt;"Recorded","",IF(AND(EXACT(J26,"Issued"),NOT(EXACT(M26,"Awaiting"))),1,0))</x:f>
      </x:c>
      <x:c r="Z26" s="17" t="str">
        <x:f>IF(W26&lt;&gt;"Recorded","",IF(AND(EXACT(J26,"Issued"),EXACT(Q26,"Accepted")),1,0))</x:f>
      </x:c>
      <x:c r="AA26" s="17" t="str">
        <x:f>IF(LEN(W26&amp;"")=0,"",IF(W26&lt;&gt;"Recorded","Check: resolve input issue",IF(OR(EXACT(Q26,"Accepted"),EXACT(Q26,"Not applicable"),EXACT(J26,"Withdrawn")),"No open follow-up",IF(U26&lt;$B$9,"Action date passed",IF(U26=$B$9,"Action due today","Action date ahead")))))</x:f>
      </x:c>
    </x:row>
    <x:row r="27" ht="52" customHeight="1">
      <x:c r="A27" s="9"/>
      <x:c r="B27" s="9"/>
      <x:c r="C27" s="9"/>
      <x:c r="D27" s="9"/>
      <x:c r="E27" s="9"/>
      <x:c r="F27" s="10"/>
      <x:c r="G27" s="10"/>
      <x:c r="H27" s="9"/>
      <x:c r="I27" s="9"/>
      <x:c r="J27" s="9"/>
      <x:c r="K27" s="10"/>
      <x:c r="L27" s="10"/>
      <x:c r="M27" s="9"/>
      <x:c r="N27" s="10"/>
      <x:c r="O27" s="9"/>
      <x:c r="P27" s="9"/>
      <x:c r="Q27" s="9"/>
      <x:c r="R27" s="10"/>
      <x:c r="S27" s="9"/>
      <x:c r="T27" s="9"/>
      <x:c r="U27" s="10"/>
      <x:c r="V27" s="9"/>
      <x:c r="W27" s="17" t="str">
        <x:f>IF(COUNTA(A27:V27)=0,"",IF(OR(LEN(TRIM(A27&amp;""))=0,NOT(ISTEXT(A27)),NOT(EXACT(A27,TRIM(A27)))),"Check: ID missing or untrimmed",IF(OR(ISNUMBER(FIND("*",A27)),ISNUMBER(FIND("?",A27)),ISNUMBER(FIND("~",A27))),"Check: ID contains wildcard",IF(COUNTIFS($A$15:$A$74,A27)&gt;1,"Check: duplicate request ID",IF(OR(LEN(TRIM($B$6&amp;""))=0,NOT(IF(ISNUMBER($B$7),AND($B$7&gt;=1,$B$7&lt;=2958465,MOD($B$7,1)=0),FALSE)),NOT(IF(ISNUMBER($B$8),AND($B$8&gt;=1,$B$8&lt;=2958465,MOD($B$8,1)=0),FALSE)),NOT(IF(ISNUMBER($B$9),AND($B$9&gt;=1,$B$9&lt;=2958465,MOD($B$9,1)=0),FALSE)),$B$7&gt;$B$8),"Check: programme setup",IF(OR(LEN(TRIM(B27&amp;""))=0,LEN(TRIM(C27&amp;""))=0,LEN(TRIM(D27&amp;""))=0,LEN(TRIM(E27&amp;""))=0,LEN(TRIM(H27&amp;""))=0,LEN(TRIM(I27&amp;""))=0),"Check: core fields missing",IF(OR(NOT(IF(ISNUMBER(F27),AND(F27&gt;=1,F27&lt;=2958465,MOD(F27,1)=0),FALSE)),NOT(IF(ISNUMBER(G27),AND(G27&gt;=1,G27&lt;=2958465,MOD(G27,1)=0),FALSE)),F27&gt;G27,F27&lt;$B$7,G27&gt;$B$8),"Check: requested period invalid",IF(NOT(OR(EXACT(J27,"Draft"),EXACT(J27,"Issued"),EXACT(J27,"Withdrawn"))),"Check: request state invalid",IF(NOT(OR(EXACT(M27,"Awaiting"),EXACT(M27,"Partial"),EXACT(M27,"Received"),EXACT(M27,"Unavailable"),EXACT(M27,"Not applicable"))),"Check: receipt state invalid",IF(NOT(OR(EXACT(P27,"Not reviewed"),EXACT(P27,"Matches request"),EXACT(P27,"Partial"),EXACT(P27,"Different"),EXACT(P27,"Not applicable"))),"Check: coverage review invalid",IF(NOT(OR(EXACT(Q27,"Not reviewed"),EXACT(Q27,"In review"),EXACT(Q27,"Changes requested"),EXACT(Q27,"Accepted"),EXACT(Q27,"Not applicable"))),"Check: disposition invalid",IF(OR(AND(LEN(K27&amp;"")&gt;0,NOT(IF(ISNUMBER(K27),AND(K27&gt;=1,K27&lt;=2958465,MOD(K27,1)=0),FALSE))),AND(LEN(L27&amp;"")&gt;0,NOT(IF(ISNUMBER(L27),AND(L27&gt;=1,L27&lt;=2958465,MOD(L27,1)=0),FALSE))),AND(LEN(N27&amp;"")&gt;0,NOT(IF(ISNUMBER(N27),AND(N27&gt;=1,N27&lt;=2958465,MOD(N27,1)=0),FALSE))),AND(LEN(R27&amp;"")&gt;0,NOT(IF(ISNUMBER(R27),AND(R27&gt;=1,R27&lt;=2958465,MOD(R27,1)=0),FALSE))),AND(LEN(U27&amp;"")&gt;0,NOT(IF(ISNUMBER(U27),AND(U27&gt;=1,U27&lt;=2958465,MOD(U27,1)=0),FALSE)))),"Check: entered date invalid",IF(OR(AND(LEN(K27&amp;"")&gt;0,K27&gt;$B$9),AND(LEN(N27&amp;"")&gt;0,N27&gt;$B$9),AND(LEN(R27&amp;"")&gt;0,R27&gt;$B$9)),"Check: actual date after as-of",IF(OR(AND(LEN(K27&amp;"")&gt;0,LEN(L27&amp;"")&gt;0,L27&lt;K27),AND(LEN(N27&amp;"")&gt;0,LEN(K27&amp;"")&gt;0,N27&lt;K27),AND(LEN(R27&amp;"")&gt;0,LEN(N27&amp;"")&gt;0,R27&lt;N27)),"Check: date chronology",IF(AND(EXACT(J27,"Draft"),OR(LEN(K27&amp;"")&gt;0,LEN(N27&amp;"")&gt;0,LEN(R27&amp;"")&gt;0,NOT(EXACT(M27,"Awaiting")),NOT(EXACT(P27,"Not reviewed")),NOT(EXACT(Q27,"Not reviewed")))),"Check: draft contains completed activity",IF(AND(EXACT(J27,"Issued"),OR(LEN(K27&amp;"")=0,LEN(L27&amp;"")=0)),"Check: issue and due dates needed",IF(AND(NOT(EXACT(M27,"Awaiting")),OR(LEN(K27&amp;"")=0,LEN(N27&amp;"")=0,LEN(TRIM(O27&amp;""))=0)),"Check: reply date or locator missing",IF(AND(EXACT(M27,"Awaiting"),OR(LEN(N27&amp;"")&gt;0,LEN(R27&amp;"")&gt;0,NOT(EXACT(P27,"Not reviewed")),NOT(EXACT(Q27,"Not reviewed")))),"Check: awaiting conflicts with review",IF(AND(NOT(EXACT(Q27,"Not reviewed")),OR(LEN(R27&amp;"")=0,LEN(TRIM(S27&amp;""))=0)),"Check: review date or record missing",IF(AND(EXACT(Q27,"Not reviewed"),LEN(R27&amp;"")&gt;0),"Check: update review disposition",IF(AND(EXACT(Q27,"Accepted"),OR(NOT(EXACT(J27,"Issued")),NOT(EXACT(M27,"Received")),NOT(EXACT(P27,"Matches request")))),"Check: acceptance prerequisites missing",IF(AND(EXACT(Q27,"Not applicable"),OR(NOT(EXACT(M27,"Not applicable")),NOT(EXACT(P27,"Not applicable")))),"Check: N.A. review inconsistent",IF(AND(OR(EXACT(M27,"Partial"),EXACT(M27,"Unavailable"),EXACT(M27,"Not applicable"),EXACT(P27,"Partial"),EXACT(P27,"Different"),EXACT(P27,"Not applicable"),EXACT(Q27,"Changes requested"),EXACT(J27,"Withdrawn")),LEN(TRIM(V27&amp;""))=0),"Check: gap or exception reason missing",IF(AND(NOT(EXACT(Q27,"Accepted")),NOT(EXACT(Q27,"Not applicable")),NOT(EXACT(J27,"Withdrawn")),OR(LEN(TRIM(T27&amp;""))=0,LEN(U27&amp;"")=0)),"Check: next action or date missing","Recorded"))))))))))))))))))))))))</x:f>
      </x:c>
      <x:c r="X27" s="17" t="str">
        <x:f>IF(W27&lt;&gt;"Recorded","",IF(EXACT(J27,"Issued"),1,0))</x:f>
      </x:c>
      <x:c r="Y27" s="17" t="str">
        <x:f>IF(W27&lt;&gt;"Recorded","",IF(AND(EXACT(J27,"Issued"),NOT(EXACT(M27,"Awaiting"))),1,0))</x:f>
      </x:c>
      <x:c r="Z27" s="17" t="str">
        <x:f>IF(W27&lt;&gt;"Recorded","",IF(AND(EXACT(J27,"Issued"),EXACT(Q27,"Accepted")),1,0))</x:f>
      </x:c>
      <x:c r="AA27" s="17" t="str">
        <x:f>IF(LEN(W27&amp;"")=0,"",IF(W27&lt;&gt;"Recorded","Check: resolve input issue",IF(OR(EXACT(Q27,"Accepted"),EXACT(Q27,"Not applicable"),EXACT(J27,"Withdrawn")),"No open follow-up",IF(U27&lt;$B$9,"Action date passed",IF(U27=$B$9,"Action due today","Action date ahead")))))</x:f>
      </x:c>
    </x:row>
    <x:row r="28" ht="52" customHeight="1">
      <x:c r="A28" s="9"/>
      <x:c r="B28" s="9"/>
      <x:c r="C28" s="9"/>
      <x:c r="D28" s="9"/>
      <x:c r="E28" s="9"/>
      <x:c r="F28" s="10"/>
      <x:c r="G28" s="10"/>
      <x:c r="H28" s="9"/>
      <x:c r="I28" s="9"/>
      <x:c r="J28" s="9"/>
      <x:c r="K28" s="10"/>
      <x:c r="L28" s="10"/>
      <x:c r="M28" s="9"/>
      <x:c r="N28" s="10"/>
      <x:c r="O28" s="9"/>
      <x:c r="P28" s="9"/>
      <x:c r="Q28" s="9"/>
      <x:c r="R28" s="10"/>
      <x:c r="S28" s="9"/>
      <x:c r="T28" s="9"/>
      <x:c r="U28" s="10"/>
      <x:c r="V28" s="9"/>
      <x:c r="W28" s="17" t="str">
        <x:f>IF(COUNTA(A28:V28)=0,"",IF(OR(LEN(TRIM(A28&amp;""))=0,NOT(ISTEXT(A28)),NOT(EXACT(A28,TRIM(A28)))),"Check: ID missing or untrimmed",IF(OR(ISNUMBER(FIND("*",A28)),ISNUMBER(FIND("?",A28)),ISNUMBER(FIND("~",A28))),"Check: ID contains wildcard",IF(COUNTIFS($A$15:$A$74,A28)&gt;1,"Check: duplicate request ID",IF(OR(LEN(TRIM($B$6&amp;""))=0,NOT(IF(ISNUMBER($B$7),AND($B$7&gt;=1,$B$7&lt;=2958465,MOD($B$7,1)=0),FALSE)),NOT(IF(ISNUMBER($B$8),AND($B$8&gt;=1,$B$8&lt;=2958465,MOD($B$8,1)=0),FALSE)),NOT(IF(ISNUMBER($B$9),AND($B$9&gt;=1,$B$9&lt;=2958465,MOD($B$9,1)=0),FALSE)),$B$7&gt;$B$8),"Check: programme setup",IF(OR(LEN(TRIM(B28&amp;""))=0,LEN(TRIM(C28&amp;""))=0,LEN(TRIM(D28&amp;""))=0,LEN(TRIM(E28&amp;""))=0,LEN(TRIM(H28&amp;""))=0,LEN(TRIM(I28&amp;""))=0),"Check: core fields missing",IF(OR(NOT(IF(ISNUMBER(F28),AND(F28&gt;=1,F28&lt;=2958465,MOD(F28,1)=0),FALSE)),NOT(IF(ISNUMBER(G28),AND(G28&gt;=1,G28&lt;=2958465,MOD(G28,1)=0),FALSE)),F28&gt;G28,F28&lt;$B$7,G28&gt;$B$8),"Check: requested period invalid",IF(NOT(OR(EXACT(J28,"Draft"),EXACT(J28,"Issued"),EXACT(J28,"Withdrawn"))),"Check: request state invalid",IF(NOT(OR(EXACT(M28,"Awaiting"),EXACT(M28,"Partial"),EXACT(M28,"Received"),EXACT(M28,"Unavailable"),EXACT(M28,"Not applicable"))),"Check: receipt state invalid",IF(NOT(OR(EXACT(P28,"Not reviewed"),EXACT(P28,"Matches request"),EXACT(P28,"Partial"),EXACT(P28,"Different"),EXACT(P28,"Not applicable"))),"Check: coverage review invalid",IF(NOT(OR(EXACT(Q28,"Not reviewed"),EXACT(Q28,"In review"),EXACT(Q28,"Changes requested"),EXACT(Q28,"Accepted"),EXACT(Q28,"Not applicable"))),"Check: disposition invalid",IF(OR(AND(LEN(K28&amp;"")&gt;0,NOT(IF(ISNUMBER(K28),AND(K28&gt;=1,K28&lt;=2958465,MOD(K28,1)=0),FALSE))),AND(LEN(L28&amp;"")&gt;0,NOT(IF(ISNUMBER(L28),AND(L28&gt;=1,L28&lt;=2958465,MOD(L28,1)=0),FALSE))),AND(LEN(N28&amp;"")&gt;0,NOT(IF(ISNUMBER(N28),AND(N28&gt;=1,N28&lt;=2958465,MOD(N28,1)=0),FALSE))),AND(LEN(R28&amp;"")&gt;0,NOT(IF(ISNUMBER(R28),AND(R28&gt;=1,R28&lt;=2958465,MOD(R28,1)=0),FALSE))),AND(LEN(U28&amp;"")&gt;0,NOT(IF(ISNUMBER(U28),AND(U28&gt;=1,U28&lt;=2958465,MOD(U28,1)=0),FALSE)))),"Check: entered date invalid",IF(OR(AND(LEN(K28&amp;"")&gt;0,K28&gt;$B$9),AND(LEN(N28&amp;"")&gt;0,N28&gt;$B$9),AND(LEN(R28&amp;"")&gt;0,R28&gt;$B$9)),"Check: actual date after as-of",IF(OR(AND(LEN(K28&amp;"")&gt;0,LEN(L28&amp;"")&gt;0,L28&lt;K28),AND(LEN(N28&amp;"")&gt;0,LEN(K28&amp;"")&gt;0,N28&lt;K28),AND(LEN(R28&amp;"")&gt;0,LEN(N28&amp;"")&gt;0,R28&lt;N28)),"Check: date chronology",IF(AND(EXACT(J28,"Draft"),OR(LEN(K28&amp;"")&gt;0,LEN(N28&amp;"")&gt;0,LEN(R28&amp;"")&gt;0,NOT(EXACT(M28,"Awaiting")),NOT(EXACT(P28,"Not reviewed")),NOT(EXACT(Q28,"Not reviewed")))),"Check: draft contains completed activity",IF(AND(EXACT(J28,"Issued"),OR(LEN(K28&amp;"")=0,LEN(L28&amp;"")=0)),"Check: issue and due dates needed",IF(AND(NOT(EXACT(M28,"Awaiting")),OR(LEN(K28&amp;"")=0,LEN(N28&amp;"")=0,LEN(TRIM(O28&amp;""))=0)),"Check: reply date or locator missing",IF(AND(EXACT(M28,"Awaiting"),OR(LEN(N28&amp;"")&gt;0,LEN(R28&amp;"")&gt;0,NOT(EXACT(P28,"Not reviewed")),NOT(EXACT(Q28,"Not reviewed")))),"Check: awaiting conflicts with review",IF(AND(NOT(EXACT(Q28,"Not reviewed")),OR(LEN(R28&amp;"")=0,LEN(TRIM(S28&amp;""))=0)),"Check: review date or record missing",IF(AND(EXACT(Q28,"Not reviewed"),LEN(R28&amp;"")&gt;0),"Check: update review disposition",IF(AND(EXACT(Q28,"Accepted"),OR(NOT(EXACT(J28,"Issued")),NOT(EXACT(M28,"Received")),NOT(EXACT(P28,"Matches request")))),"Check: acceptance prerequisites missing",IF(AND(EXACT(Q28,"Not applicable"),OR(NOT(EXACT(M28,"Not applicable")),NOT(EXACT(P28,"Not applicable")))),"Check: N.A. review inconsistent",IF(AND(OR(EXACT(M28,"Partial"),EXACT(M28,"Unavailable"),EXACT(M28,"Not applicable"),EXACT(P28,"Partial"),EXACT(P28,"Different"),EXACT(P28,"Not applicable"),EXACT(Q28,"Changes requested"),EXACT(J28,"Withdrawn")),LEN(TRIM(V28&amp;""))=0),"Check: gap or exception reason missing",IF(AND(NOT(EXACT(Q28,"Accepted")),NOT(EXACT(Q28,"Not applicable")),NOT(EXACT(J28,"Withdrawn")),OR(LEN(TRIM(T28&amp;""))=0,LEN(U28&amp;"")=0)),"Check: next action or date missing","Recorded"))))))))))))))))))))))))</x:f>
      </x:c>
      <x:c r="X28" s="17" t="str">
        <x:f>IF(W28&lt;&gt;"Recorded","",IF(EXACT(J28,"Issued"),1,0))</x:f>
      </x:c>
      <x:c r="Y28" s="17" t="str">
        <x:f>IF(W28&lt;&gt;"Recorded","",IF(AND(EXACT(J28,"Issued"),NOT(EXACT(M28,"Awaiting"))),1,0))</x:f>
      </x:c>
      <x:c r="Z28" s="17" t="str">
        <x:f>IF(W28&lt;&gt;"Recorded","",IF(AND(EXACT(J28,"Issued"),EXACT(Q28,"Accepted")),1,0))</x:f>
      </x:c>
      <x:c r="AA28" s="17" t="str">
        <x:f>IF(LEN(W28&amp;"")=0,"",IF(W28&lt;&gt;"Recorded","Check: resolve input issue",IF(OR(EXACT(Q28,"Accepted"),EXACT(Q28,"Not applicable"),EXACT(J28,"Withdrawn")),"No open follow-up",IF(U28&lt;$B$9,"Action date passed",IF(U28=$B$9,"Action due today","Action date ahead")))))</x:f>
      </x:c>
    </x:row>
    <x:row r="29" ht="52" customHeight="1">
      <x:c r="A29" s="9"/>
      <x:c r="B29" s="9"/>
      <x:c r="C29" s="9"/>
      <x:c r="D29" s="9"/>
      <x:c r="E29" s="9"/>
      <x:c r="F29" s="10"/>
      <x:c r="G29" s="10"/>
      <x:c r="H29" s="9"/>
      <x:c r="I29" s="9"/>
      <x:c r="J29" s="9"/>
      <x:c r="K29" s="10"/>
      <x:c r="L29" s="10"/>
      <x:c r="M29" s="9"/>
      <x:c r="N29" s="10"/>
      <x:c r="O29" s="9"/>
      <x:c r="P29" s="9"/>
      <x:c r="Q29" s="9"/>
      <x:c r="R29" s="10"/>
      <x:c r="S29" s="9"/>
      <x:c r="T29" s="9"/>
      <x:c r="U29" s="10"/>
      <x:c r="V29" s="9"/>
      <x:c r="W29" s="17" t="str">
        <x:f>IF(COUNTA(A29:V29)=0,"",IF(OR(LEN(TRIM(A29&amp;""))=0,NOT(ISTEXT(A29)),NOT(EXACT(A29,TRIM(A29)))),"Check: ID missing or untrimmed",IF(OR(ISNUMBER(FIND("*",A29)),ISNUMBER(FIND("?",A29)),ISNUMBER(FIND("~",A29))),"Check: ID contains wildcard",IF(COUNTIFS($A$15:$A$74,A29)&gt;1,"Check: duplicate request ID",IF(OR(LEN(TRIM($B$6&amp;""))=0,NOT(IF(ISNUMBER($B$7),AND($B$7&gt;=1,$B$7&lt;=2958465,MOD($B$7,1)=0),FALSE)),NOT(IF(ISNUMBER($B$8),AND($B$8&gt;=1,$B$8&lt;=2958465,MOD($B$8,1)=0),FALSE)),NOT(IF(ISNUMBER($B$9),AND($B$9&gt;=1,$B$9&lt;=2958465,MOD($B$9,1)=0),FALSE)),$B$7&gt;$B$8),"Check: programme setup",IF(OR(LEN(TRIM(B29&amp;""))=0,LEN(TRIM(C29&amp;""))=0,LEN(TRIM(D29&amp;""))=0,LEN(TRIM(E29&amp;""))=0,LEN(TRIM(H29&amp;""))=0,LEN(TRIM(I29&amp;""))=0),"Check: core fields missing",IF(OR(NOT(IF(ISNUMBER(F29),AND(F29&gt;=1,F29&lt;=2958465,MOD(F29,1)=0),FALSE)),NOT(IF(ISNUMBER(G29),AND(G29&gt;=1,G29&lt;=2958465,MOD(G29,1)=0),FALSE)),F29&gt;G29,F29&lt;$B$7,G29&gt;$B$8),"Check: requested period invalid",IF(NOT(OR(EXACT(J29,"Draft"),EXACT(J29,"Issued"),EXACT(J29,"Withdrawn"))),"Check: request state invalid",IF(NOT(OR(EXACT(M29,"Awaiting"),EXACT(M29,"Partial"),EXACT(M29,"Received"),EXACT(M29,"Unavailable"),EXACT(M29,"Not applicable"))),"Check: receipt state invalid",IF(NOT(OR(EXACT(P29,"Not reviewed"),EXACT(P29,"Matches request"),EXACT(P29,"Partial"),EXACT(P29,"Different"),EXACT(P29,"Not applicable"))),"Check: coverage review invalid",IF(NOT(OR(EXACT(Q29,"Not reviewed"),EXACT(Q29,"In review"),EXACT(Q29,"Changes requested"),EXACT(Q29,"Accepted"),EXACT(Q29,"Not applicable"))),"Check: disposition invalid",IF(OR(AND(LEN(K29&amp;"")&gt;0,NOT(IF(ISNUMBER(K29),AND(K29&gt;=1,K29&lt;=2958465,MOD(K29,1)=0),FALSE))),AND(LEN(L29&amp;"")&gt;0,NOT(IF(ISNUMBER(L29),AND(L29&gt;=1,L29&lt;=2958465,MOD(L29,1)=0),FALSE))),AND(LEN(N29&amp;"")&gt;0,NOT(IF(ISNUMBER(N29),AND(N29&gt;=1,N29&lt;=2958465,MOD(N29,1)=0),FALSE))),AND(LEN(R29&amp;"")&gt;0,NOT(IF(ISNUMBER(R29),AND(R29&gt;=1,R29&lt;=2958465,MOD(R29,1)=0),FALSE))),AND(LEN(U29&amp;"")&gt;0,NOT(IF(ISNUMBER(U29),AND(U29&gt;=1,U29&lt;=2958465,MOD(U29,1)=0),FALSE)))),"Check: entered date invalid",IF(OR(AND(LEN(K29&amp;"")&gt;0,K29&gt;$B$9),AND(LEN(N29&amp;"")&gt;0,N29&gt;$B$9),AND(LEN(R29&amp;"")&gt;0,R29&gt;$B$9)),"Check: actual date after as-of",IF(OR(AND(LEN(K29&amp;"")&gt;0,LEN(L29&amp;"")&gt;0,L29&lt;K29),AND(LEN(N29&amp;"")&gt;0,LEN(K29&amp;"")&gt;0,N29&lt;K29),AND(LEN(R29&amp;"")&gt;0,LEN(N29&amp;"")&gt;0,R29&lt;N29)),"Check: date chronology",IF(AND(EXACT(J29,"Draft"),OR(LEN(K29&amp;"")&gt;0,LEN(N29&amp;"")&gt;0,LEN(R29&amp;"")&gt;0,NOT(EXACT(M29,"Awaiting")),NOT(EXACT(P29,"Not reviewed")),NOT(EXACT(Q29,"Not reviewed")))),"Check: draft contains completed activity",IF(AND(EXACT(J29,"Issued"),OR(LEN(K29&amp;"")=0,LEN(L29&amp;"")=0)),"Check: issue and due dates needed",IF(AND(NOT(EXACT(M29,"Awaiting")),OR(LEN(K29&amp;"")=0,LEN(N29&amp;"")=0,LEN(TRIM(O29&amp;""))=0)),"Check: reply date or locator missing",IF(AND(EXACT(M29,"Awaiting"),OR(LEN(N29&amp;"")&gt;0,LEN(R29&amp;"")&gt;0,NOT(EXACT(P29,"Not reviewed")),NOT(EXACT(Q29,"Not reviewed")))),"Check: awaiting conflicts with review",IF(AND(NOT(EXACT(Q29,"Not reviewed")),OR(LEN(R29&amp;"")=0,LEN(TRIM(S29&amp;""))=0)),"Check: review date or record missing",IF(AND(EXACT(Q29,"Not reviewed"),LEN(R29&amp;"")&gt;0),"Check: update review disposition",IF(AND(EXACT(Q29,"Accepted"),OR(NOT(EXACT(J29,"Issued")),NOT(EXACT(M29,"Received")),NOT(EXACT(P29,"Matches request")))),"Check: acceptance prerequisites missing",IF(AND(EXACT(Q29,"Not applicable"),OR(NOT(EXACT(M29,"Not applicable")),NOT(EXACT(P29,"Not applicable")))),"Check: N.A. review inconsistent",IF(AND(OR(EXACT(M29,"Partial"),EXACT(M29,"Unavailable"),EXACT(M29,"Not applicable"),EXACT(P29,"Partial"),EXACT(P29,"Different"),EXACT(P29,"Not applicable"),EXACT(Q29,"Changes requested"),EXACT(J29,"Withdrawn")),LEN(TRIM(V29&amp;""))=0),"Check: gap or exception reason missing",IF(AND(NOT(EXACT(Q29,"Accepted")),NOT(EXACT(Q29,"Not applicable")),NOT(EXACT(J29,"Withdrawn")),OR(LEN(TRIM(T29&amp;""))=0,LEN(U29&amp;"")=0)),"Check: next action or date missing","Recorded"))))))))))))))))))))))))</x:f>
      </x:c>
      <x:c r="X29" s="17" t="str">
        <x:f>IF(W29&lt;&gt;"Recorded","",IF(EXACT(J29,"Issued"),1,0))</x:f>
      </x:c>
      <x:c r="Y29" s="17" t="str">
        <x:f>IF(W29&lt;&gt;"Recorded","",IF(AND(EXACT(J29,"Issued"),NOT(EXACT(M29,"Awaiting"))),1,0))</x:f>
      </x:c>
      <x:c r="Z29" s="17" t="str">
        <x:f>IF(W29&lt;&gt;"Recorded","",IF(AND(EXACT(J29,"Issued"),EXACT(Q29,"Accepted")),1,0))</x:f>
      </x:c>
      <x:c r="AA29" s="17" t="str">
        <x:f>IF(LEN(W29&amp;"")=0,"",IF(W29&lt;&gt;"Recorded","Check: resolve input issue",IF(OR(EXACT(Q29,"Accepted"),EXACT(Q29,"Not applicable"),EXACT(J29,"Withdrawn")),"No open follow-up",IF(U29&lt;$B$9,"Action date passed",IF(U29=$B$9,"Action due today","Action date ahead")))))</x:f>
      </x:c>
    </x:row>
    <x:row r="30" ht="52" customHeight="1">
      <x:c r="A30" s="9"/>
      <x:c r="B30" s="9"/>
      <x:c r="C30" s="9"/>
      <x:c r="D30" s="9"/>
      <x:c r="E30" s="9"/>
      <x:c r="F30" s="10"/>
      <x:c r="G30" s="10"/>
      <x:c r="H30" s="9"/>
      <x:c r="I30" s="9"/>
      <x:c r="J30" s="9"/>
      <x:c r="K30" s="10"/>
      <x:c r="L30" s="10"/>
      <x:c r="M30" s="9"/>
      <x:c r="N30" s="10"/>
      <x:c r="O30" s="9"/>
      <x:c r="P30" s="9"/>
      <x:c r="Q30" s="9"/>
      <x:c r="R30" s="10"/>
      <x:c r="S30" s="9"/>
      <x:c r="T30" s="9"/>
      <x:c r="U30" s="10"/>
      <x:c r="V30" s="9"/>
      <x:c r="W30" s="17" t="str">
        <x:f>IF(COUNTA(A30:V30)=0,"",IF(OR(LEN(TRIM(A30&amp;""))=0,NOT(ISTEXT(A30)),NOT(EXACT(A30,TRIM(A30)))),"Check: ID missing or untrimmed",IF(OR(ISNUMBER(FIND("*",A30)),ISNUMBER(FIND("?",A30)),ISNUMBER(FIND("~",A30))),"Check: ID contains wildcard",IF(COUNTIFS($A$15:$A$74,A30)&gt;1,"Check: duplicate request ID",IF(OR(LEN(TRIM($B$6&amp;""))=0,NOT(IF(ISNUMBER($B$7),AND($B$7&gt;=1,$B$7&lt;=2958465,MOD($B$7,1)=0),FALSE)),NOT(IF(ISNUMBER($B$8),AND($B$8&gt;=1,$B$8&lt;=2958465,MOD($B$8,1)=0),FALSE)),NOT(IF(ISNUMBER($B$9),AND($B$9&gt;=1,$B$9&lt;=2958465,MOD($B$9,1)=0),FALSE)),$B$7&gt;$B$8),"Check: programme setup",IF(OR(LEN(TRIM(B30&amp;""))=0,LEN(TRIM(C30&amp;""))=0,LEN(TRIM(D30&amp;""))=0,LEN(TRIM(E30&amp;""))=0,LEN(TRIM(H30&amp;""))=0,LEN(TRIM(I30&amp;""))=0),"Check: core fields missing",IF(OR(NOT(IF(ISNUMBER(F30),AND(F30&gt;=1,F30&lt;=2958465,MOD(F30,1)=0),FALSE)),NOT(IF(ISNUMBER(G30),AND(G30&gt;=1,G30&lt;=2958465,MOD(G30,1)=0),FALSE)),F30&gt;G30,F30&lt;$B$7,G30&gt;$B$8),"Check: requested period invalid",IF(NOT(OR(EXACT(J30,"Draft"),EXACT(J30,"Issued"),EXACT(J30,"Withdrawn"))),"Check: request state invalid",IF(NOT(OR(EXACT(M30,"Awaiting"),EXACT(M30,"Partial"),EXACT(M30,"Received"),EXACT(M30,"Unavailable"),EXACT(M30,"Not applicable"))),"Check: receipt state invalid",IF(NOT(OR(EXACT(P30,"Not reviewed"),EXACT(P30,"Matches request"),EXACT(P30,"Partial"),EXACT(P30,"Different"),EXACT(P30,"Not applicable"))),"Check: coverage review invalid",IF(NOT(OR(EXACT(Q30,"Not reviewed"),EXACT(Q30,"In review"),EXACT(Q30,"Changes requested"),EXACT(Q30,"Accepted"),EXACT(Q30,"Not applicable"))),"Check: disposition invalid",IF(OR(AND(LEN(K30&amp;"")&gt;0,NOT(IF(ISNUMBER(K30),AND(K30&gt;=1,K30&lt;=2958465,MOD(K30,1)=0),FALSE))),AND(LEN(L30&amp;"")&gt;0,NOT(IF(ISNUMBER(L30),AND(L30&gt;=1,L30&lt;=2958465,MOD(L30,1)=0),FALSE))),AND(LEN(N30&amp;"")&gt;0,NOT(IF(ISNUMBER(N30),AND(N30&gt;=1,N30&lt;=2958465,MOD(N30,1)=0),FALSE))),AND(LEN(R30&amp;"")&gt;0,NOT(IF(ISNUMBER(R30),AND(R30&gt;=1,R30&lt;=2958465,MOD(R30,1)=0),FALSE))),AND(LEN(U30&amp;"")&gt;0,NOT(IF(ISNUMBER(U30),AND(U30&gt;=1,U30&lt;=2958465,MOD(U30,1)=0),FALSE)))),"Check: entered date invalid",IF(OR(AND(LEN(K30&amp;"")&gt;0,K30&gt;$B$9),AND(LEN(N30&amp;"")&gt;0,N30&gt;$B$9),AND(LEN(R30&amp;"")&gt;0,R30&gt;$B$9)),"Check: actual date after as-of",IF(OR(AND(LEN(K30&amp;"")&gt;0,LEN(L30&amp;"")&gt;0,L30&lt;K30),AND(LEN(N30&amp;"")&gt;0,LEN(K30&amp;"")&gt;0,N30&lt;K30),AND(LEN(R30&amp;"")&gt;0,LEN(N30&amp;"")&gt;0,R30&lt;N30)),"Check: date chronology",IF(AND(EXACT(J30,"Draft"),OR(LEN(K30&amp;"")&gt;0,LEN(N30&amp;"")&gt;0,LEN(R30&amp;"")&gt;0,NOT(EXACT(M30,"Awaiting")),NOT(EXACT(P30,"Not reviewed")),NOT(EXACT(Q30,"Not reviewed")))),"Check: draft contains completed activity",IF(AND(EXACT(J30,"Issued"),OR(LEN(K30&amp;"")=0,LEN(L30&amp;"")=0)),"Check: issue and due dates needed",IF(AND(NOT(EXACT(M30,"Awaiting")),OR(LEN(K30&amp;"")=0,LEN(N30&amp;"")=0,LEN(TRIM(O30&amp;""))=0)),"Check: reply date or locator missing",IF(AND(EXACT(M30,"Awaiting"),OR(LEN(N30&amp;"")&gt;0,LEN(R30&amp;"")&gt;0,NOT(EXACT(P30,"Not reviewed")),NOT(EXACT(Q30,"Not reviewed")))),"Check: awaiting conflicts with review",IF(AND(NOT(EXACT(Q30,"Not reviewed")),OR(LEN(R30&amp;"")=0,LEN(TRIM(S30&amp;""))=0)),"Check: review date or record missing",IF(AND(EXACT(Q30,"Not reviewed"),LEN(R30&amp;"")&gt;0),"Check: update review disposition",IF(AND(EXACT(Q30,"Accepted"),OR(NOT(EXACT(J30,"Issued")),NOT(EXACT(M30,"Received")),NOT(EXACT(P30,"Matches request")))),"Check: acceptance prerequisites missing",IF(AND(EXACT(Q30,"Not applicable"),OR(NOT(EXACT(M30,"Not applicable")),NOT(EXACT(P30,"Not applicable")))),"Check: N.A. review inconsistent",IF(AND(OR(EXACT(M30,"Partial"),EXACT(M30,"Unavailable"),EXACT(M30,"Not applicable"),EXACT(P30,"Partial"),EXACT(P30,"Different"),EXACT(P30,"Not applicable"),EXACT(Q30,"Changes requested"),EXACT(J30,"Withdrawn")),LEN(TRIM(V30&amp;""))=0),"Check: gap or exception reason missing",IF(AND(NOT(EXACT(Q30,"Accepted")),NOT(EXACT(Q30,"Not applicable")),NOT(EXACT(J30,"Withdrawn")),OR(LEN(TRIM(T30&amp;""))=0,LEN(U30&amp;"")=0)),"Check: next action or date missing","Recorded"))))))))))))))))))))))))</x:f>
      </x:c>
      <x:c r="X30" s="17" t="str">
        <x:f>IF(W30&lt;&gt;"Recorded","",IF(EXACT(J30,"Issued"),1,0))</x:f>
      </x:c>
      <x:c r="Y30" s="17" t="str">
        <x:f>IF(W30&lt;&gt;"Recorded","",IF(AND(EXACT(J30,"Issued"),NOT(EXACT(M30,"Awaiting"))),1,0))</x:f>
      </x:c>
      <x:c r="Z30" s="17" t="str">
        <x:f>IF(W30&lt;&gt;"Recorded","",IF(AND(EXACT(J30,"Issued"),EXACT(Q30,"Accepted")),1,0))</x:f>
      </x:c>
      <x:c r="AA30" s="17" t="str">
        <x:f>IF(LEN(W30&amp;"")=0,"",IF(W30&lt;&gt;"Recorded","Check: resolve input issue",IF(OR(EXACT(Q30,"Accepted"),EXACT(Q30,"Not applicable"),EXACT(J30,"Withdrawn")),"No open follow-up",IF(U30&lt;$B$9,"Action date passed",IF(U30=$B$9,"Action due today","Action date ahead")))))</x:f>
      </x:c>
    </x:row>
    <x:row r="31" ht="52" customHeight="1">
      <x:c r="A31" s="9"/>
      <x:c r="B31" s="9"/>
      <x:c r="C31" s="9"/>
      <x:c r="D31" s="9"/>
      <x:c r="E31" s="9"/>
      <x:c r="F31" s="10"/>
      <x:c r="G31" s="10"/>
      <x:c r="H31" s="9"/>
      <x:c r="I31" s="9"/>
      <x:c r="J31" s="9"/>
      <x:c r="K31" s="10"/>
      <x:c r="L31" s="10"/>
      <x:c r="M31" s="9"/>
      <x:c r="N31" s="10"/>
      <x:c r="O31" s="9"/>
      <x:c r="P31" s="9"/>
      <x:c r="Q31" s="9"/>
      <x:c r="R31" s="10"/>
      <x:c r="S31" s="9"/>
      <x:c r="T31" s="9"/>
      <x:c r="U31" s="10"/>
      <x:c r="V31" s="9"/>
      <x:c r="W31" s="17" t="str">
        <x:f>IF(COUNTA(A31:V31)=0,"",IF(OR(LEN(TRIM(A31&amp;""))=0,NOT(ISTEXT(A31)),NOT(EXACT(A31,TRIM(A31)))),"Check: ID missing or untrimmed",IF(OR(ISNUMBER(FIND("*",A31)),ISNUMBER(FIND("?",A31)),ISNUMBER(FIND("~",A31))),"Check: ID contains wildcard",IF(COUNTIFS($A$15:$A$74,A31)&gt;1,"Check: duplicate request ID",IF(OR(LEN(TRIM($B$6&amp;""))=0,NOT(IF(ISNUMBER($B$7),AND($B$7&gt;=1,$B$7&lt;=2958465,MOD($B$7,1)=0),FALSE)),NOT(IF(ISNUMBER($B$8),AND($B$8&gt;=1,$B$8&lt;=2958465,MOD($B$8,1)=0),FALSE)),NOT(IF(ISNUMBER($B$9),AND($B$9&gt;=1,$B$9&lt;=2958465,MOD($B$9,1)=0),FALSE)),$B$7&gt;$B$8),"Check: programme setup",IF(OR(LEN(TRIM(B31&amp;""))=0,LEN(TRIM(C31&amp;""))=0,LEN(TRIM(D31&amp;""))=0,LEN(TRIM(E31&amp;""))=0,LEN(TRIM(H31&amp;""))=0,LEN(TRIM(I31&amp;""))=0),"Check: core fields missing",IF(OR(NOT(IF(ISNUMBER(F31),AND(F31&gt;=1,F31&lt;=2958465,MOD(F31,1)=0),FALSE)),NOT(IF(ISNUMBER(G31),AND(G31&gt;=1,G31&lt;=2958465,MOD(G31,1)=0),FALSE)),F31&gt;G31,F31&lt;$B$7,G31&gt;$B$8),"Check: requested period invalid",IF(NOT(OR(EXACT(J31,"Draft"),EXACT(J31,"Issued"),EXACT(J31,"Withdrawn"))),"Check: request state invalid",IF(NOT(OR(EXACT(M31,"Awaiting"),EXACT(M31,"Partial"),EXACT(M31,"Received"),EXACT(M31,"Unavailable"),EXACT(M31,"Not applicable"))),"Check: receipt state invalid",IF(NOT(OR(EXACT(P31,"Not reviewed"),EXACT(P31,"Matches request"),EXACT(P31,"Partial"),EXACT(P31,"Different"),EXACT(P31,"Not applicable"))),"Check: coverage review invalid",IF(NOT(OR(EXACT(Q31,"Not reviewed"),EXACT(Q31,"In review"),EXACT(Q31,"Changes requested"),EXACT(Q31,"Accepted"),EXACT(Q31,"Not applicable"))),"Check: disposition invalid",IF(OR(AND(LEN(K31&amp;"")&gt;0,NOT(IF(ISNUMBER(K31),AND(K31&gt;=1,K31&lt;=2958465,MOD(K31,1)=0),FALSE))),AND(LEN(L31&amp;"")&gt;0,NOT(IF(ISNUMBER(L31),AND(L31&gt;=1,L31&lt;=2958465,MOD(L31,1)=0),FALSE))),AND(LEN(N31&amp;"")&gt;0,NOT(IF(ISNUMBER(N31),AND(N31&gt;=1,N31&lt;=2958465,MOD(N31,1)=0),FALSE))),AND(LEN(R31&amp;"")&gt;0,NOT(IF(ISNUMBER(R31),AND(R31&gt;=1,R31&lt;=2958465,MOD(R31,1)=0),FALSE))),AND(LEN(U31&amp;"")&gt;0,NOT(IF(ISNUMBER(U31),AND(U31&gt;=1,U31&lt;=2958465,MOD(U31,1)=0),FALSE)))),"Check: entered date invalid",IF(OR(AND(LEN(K31&amp;"")&gt;0,K31&gt;$B$9),AND(LEN(N31&amp;"")&gt;0,N31&gt;$B$9),AND(LEN(R31&amp;"")&gt;0,R31&gt;$B$9)),"Check: actual date after as-of",IF(OR(AND(LEN(K31&amp;"")&gt;0,LEN(L31&amp;"")&gt;0,L31&lt;K31),AND(LEN(N31&amp;"")&gt;0,LEN(K31&amp;"")&gt;0,N31&lt;K31),AND(LEN(R31&amp;"")&gt;0,LEN(N31&amp;"")&gt;0,R31&lt;N31)),"Check: date chronology",IF(AND(EXACT(J31,"Draft"),OR(LEN(K31&amp;"")&gt;0,LEN(N31&amp;"")&gt;0,LEN(R31&amp;"")&gt;0,NOT(EXACT(M31,"Awaiting")),NOT(EXACT(P31,"Not reviewed")),NOT(EXACT(Q31,"Not reviewed")))),"Check: draft contains completed activity",IF(AND(EXACT(J31,"Issued"),OR(LEN(K31&amp;"")=0,LEN(L31&amp;"")=0)),"Check: issue and due dates needed",IF(AND(NOT(EXACT(M31,"Awaiting")),OR(LEN(K31&amp;"")=0,LEN(N31&amp;"")=0,LEN(TRIM(O31&amp;""))=0)),"Check: reply date or locator missing",IF(AND(EXACT(M31,"Awaiting"),OR(LEN(N31&amp;"")&gt;0,LEN(R31&amp;"")&gt;0,NOT(EXACT(P31,"Not reviewed")),NOT(EXACT(Q31,"Not reviewed")))),"Check: awaiting conflicts with review",IF(AND(NOT(EXACT(Q31,"Not reviewed")),OR(LEN(R31&amp;"")=0,LEN(TRIM(S31&amp;""))=0)),"Check: review date or record missing",IF(AND(EXACT(Q31,"Not reviewed"),LEN(R31&amp;"")&gt;0),"Check: update review disposition",IF(AND(EXACT(Q31,"Accepted"),OR(NOT(EXACT(J31,"Issued")),NOT(EXACT(M31,"Received")),NOT(EXACT(P31,"Matches request")))),"Check: acceptance prerequisites missing",IF(AND(EXACT(Q31,"Not applicable"),OR(NOT(EXACT(M31,"Not applicable")),NOT(EXACT(P31,"Not applicable")))),"Check: N.A. review inconsistent",IF(AND(OR(EXACT(M31,"Partial"),EXACT(M31,"Unavailable"),EXACT(M31,"Not applicable"),EXACT(P31,"Partial"),EXACT(P31,"Different"),EXACT(P31,"Not applicable"),EXACT(Q31,"Changes requested"),EXACT(J31,"Withdrawn")),LEN(TRIM(V31&amp;""))=0),"Check: gap or exception reason missing",IF(AND(NOT(EXACT(Q31,"Accepted")),NOT(EXACT(Q31,"Not applicable")),NOT(EXACT(J31,"Withdrawn")),OR(LEN(TRIM(T31&amp;""))=0,LEN(U31&amp;"")=0)),"Check: next action or date missing","Recorded"))))))))))))))))))))))))</x:f>
      </x:c>
      <x:c r="X31" s="17" t="str">
        <x:f>IF(W31&lt;&gt;"Recorded","",IF(EXACT(J31,"Issued"),1,0))</x:f>
      </x:c>
      <x:c r="Y31" s="17" t="str">
        <x:f>IF(W31&lt;&gt;"Recorded","",IF(AND(EXACT(J31,"Issued"),NOT(EXACT(M31,"Awaiting"))),1,0))</x:f>
      </x:c>
      <x:c r="Z31" s="17" t="str">
        <x:f>IF(W31&lt;&gt;"Recorded","",IF(AND(EXACT(J31,"Issued"),EXACT(Q31,"Accepted")),1,0))</x:f>
      </x:c>
      <x:c r="AA31" s="17" t="str">
        <x:f>IF(LEN(W31&amp;"")=0,"",IF(W31&lt;&gt;"Recorded","Check: resolve input issue",IF(OR(EXACT(Q31,"Accepted"),EXACT(Q31,"Not applicable"),EXACT(J31,"Withdrawn")),"No open follow-up",IF(U31&lt;$B$9,"Action date passed",IF(U31=$B$9,"Action due today","Action date ahead")))))</x:f>
      </x:c>
    </x:row>
    <x:row r="32" ht="52" customHeight="1">
      <x:c r="A32" s="9"/>
      <x:c r="B32" s="9"/>
      <x:c r="C32" s="9"/>
      <x:c r="D32" s="9"/>
      <x:c r="E32" s="9"/>
      <x:c r="F32" s="10"/>
      <x:c r="G32" s="10"/>
      <x:c r="H32" s="9"/>
      <x:c r="I32" s="9"/>
      <x:c r="J32" s="9"/>
      <x:c r="K32" s="10"/>
      <x:c r="L32" s="10"/>
      <x:c r="M32" s="9"/>
      <x:c r="N32" s="10"/>
      <x:c r="O32" s="9"/>
      <x:c r="P32" s="9"/>
      <x:c r="Q32" s="9"/>
      <x:c r="R32" s="10"/>
      <x:c r="S32" s="9"/>
      <x:c r="T32" s="9"/>
      <x:c r="U32" s="10"/>
      <x:c r="V32" s="9"/>
      <x:c r="W32" s="17" t="str">
        <x:f>IF(COUNTA(A32:V32)=0,"",IF(OR(LEN(TRIM(A32&amp;""))=0,NOT(ISTEXT(A32)),NOT(EXACT(A32,TRIM(A32)))),"Check: ID missing or untrimmed",IF(OR(ISNUMBER(FIND("*",A32)),ISNUMBER(FIND("?",A32)),ISNUMBER(FIND("~",A32))),"Check: ID contains wildcard",IF(COUNTIFS($A$15:$A$74,A32)&gt;1,"Check: duplicate request ID",IF(OR(LEN(TRIM($B$6&amp;""))=0,NOT(IF(ISNUMBER($B$7),AND($B$7&gt;=1,$B$7&lt;=2958465,MOD($B$7,1)=0),FALSE)),NOT(IF(ISNUMBER($B$8),AND($B$8&gt;=1,$B$8&lt;=2958465,MOD($B$8,1)=0),FALSE)),NOT(IF(ISNUMBER($B$9),AND($B$9&gt;=1,$B$9&lt;=2958465,MOD($B$9,1)=0),FALSE)),$B$7&gt;$B$8),"Check: programme setup",IF(OR(LEN(TRIM(B32&amp;""))=0,LEN(TRIM(C32&amp;""))=0,LEN(TRIM(D32&amp;""))=0,LEN(TRIM(E32&amp;""))=0,LEN(TRIM(H32&amp;""))=0,LEN(TRIM(I32&amp;""))=0),"Check: core fields missing",IF(OR(NOT(IF(ISNUMBER(F32),AND(F32&gt;=1,F32&lt;=2958465,MOD(F32,1)=0),FALSE)),NOT(IF(ISNUMBER(G32),AND(G32&gt;=1,G32&lt;=2958465,MOD(G32,1)=0),FALSE)),F32&gt;G32,F32&lt;$B$7,G32&gt;$B$8),"Check: requested period invalid",IF(NOT(OR(EXACT(J32,"Draft"),EXACT(J32,"Issued"),EXACT(J32,"Withdrawn"))),"Check: request state invalid",IF(NOT(OR(EXACT(M32,"Awaiting"),EXACT(M32,"Partial"),EXACT(M32,"Received"),EXACT(M32,"Unavailable"),EXACT(M32,"Not applicable"))),"Check: receipt state invalid",IF(NOT(OR(EXACT(P32,"Not reviewed"),EXACT(P32,"Matches request"),EXACT(P32,"Partial"),EXACT(P32,"Different"),EXACT(P32,"Not applicable"))),"Check: coverage review invalid",IF(NOT(OR(EXACT(Q32,"Not reviewed"),EXACT(Q32,"In review"),EXACT(Q32,"Changes requested"),EXACT(Q32,"Accepted"),EXACT(Q32,"Not applicable"))),"Check: disposition invalid",IF(OR(AND(LEN(K32&amp;"")&gt;0,NOT(IF(ISNUMBER(K32),AND(K32&gt;=1,K32&lt;=2958465,MOD(K32,1)=0),FALSE))),AND(LEN(L32&amp;"")&gt;0,NOT(IF(ISNUMBER(L32),AND(L32&gt;=1,L32&lt;=2958465,MOD(L32,1)=0),FALSE))),AND(LEN(N32&amp;"")&gt;0,NOT(IF(ISNUMBER(N32),AND(N32&gt;=1,N32&lt;=2958465,MOD(N32,1)=0),FALSE))),AND(LEN(R32&amp;"")&gt;0,NOT(IF(ISNUMBER(R32),AND(R32&gt;=1,R32&lt;=2958465,MOD(R32,1)=0),FALSE))),AND(LEN(U32&amp;"")&gt;0,NOT(IF(ISNUMBER(U32),AND(U32&gt;=1,U32&lt;=2958465,MOD(U32,1)=0),FALSE)))),"Check: entered date invalid",IF(OR(AND(LEN(K32&amp;"")&gt;0,K32&gt;$B$9),AND(LEN(N32&amp;"")&gt;0,N32&gt;$B$9),AND(LEN(R32&amp;"")&gt;0,R32&gt;$B$9)),"Check: actual date after as-of",IF(OR(AND(LEN(K32&amp;"")&gt;0,LEN(L32&amp;"")&gt;0,L32&lt;K32),AND(LEN(N32&amp;"")&gt;0,LEN(K32&amp;"")&gt;0,N32&lt;K32),AND(LEN(R32&amp;"")&gt;0,LEN(N32&amp;"")&gt;0,R32&lt;N32)),"Check: date chronology",IF(AND(EXACT(J32,"Draft"),OR(LEN(K32&amp;"")&gt;0,LEN(N32&amp;"")&gt;0,LEN(R32&amp;"")&gt;0,NOT(EXACT(M32,"Awaiting")),NOT(EXACT(P32,"Not reviewed")),NOT(EXACT(Q32,"Not reviewed")))),"Check: draft contains completed activity",IF(AND(EXACT(J32,"Issued"),OR(LEN(K32&amp;"")=0,LEN(L32&amp;"")=0)),"Check: issue and due dates needed",IF(AND(NOT(EXACT(M32,"Awaiting")),OR(LEN(K32&amp;"")=0,LEN(N32&amp;"")=0,LEN(TRIM(O32&amp;""))=0)),"Check: reply date or locator missing",IF(AND(EXACT(M32,"Awaiting"),OR(LEN(N32&amp;"")&gt;0,LEN(R32&amp;"")&gt;0,NOT(EXACT(P32,"Not reviewed")),NOT(EXACT(Q32,"Not reviewed")))),"Check: awaiting conflicts with review",IF(AND(NOT(EXACT(Q32,"Not reviewed")),OR(LEN(R32&amp;"")=0,LEN(TRIM(S32&amp;""))=0)),"Check: review date or record missing",IF(AND(EXACT(Q32,"Not reviewed"),LEN(R32&amp;"")&gt;0),"Check: update review disposition",IF(AND(EXACT(Q32,"Accepted"),OR(NOT(EXACT(J32,"Issued")),NOT(EXACT(M32,"Received")),NOT(EXACT(P32,"Matches request")))),"Check: acceptance prerequisites missing",IF(AND(EXACT(Q32,"Not applicable"),OR(NOT(EXACT(M32,"Not applicable")),NOT(EXACT(P32,"Not applicable")))),"Check: N.A. review inconsistent",IF(AND(OR(EXACT(M32,"Partial"),EXACT(M32,"Unavailable"),EXACT(M32,"Not applicable"),EXACT(P32,"Partial"),EXACT(P32,"Different"),EXACT(P32,"Not applicable"),EXACT(Q32,"Changes requested"),EXACT(J32,"Withdrawn")),LEN(TRIM(V32&amp;""))=0),"Check: gap or exception reason missing",IF(AND(NOT(EXACT(Q32,"Accepted")),NOT(EXACT(Q32,"Not applicable")),NOT(EXACT(J32,"Withdrawn")),OR(LEN(TRIM(T32&amp;""))=0,LEN(U32&amp;"")=0)),"Check: next action or date missing","Recorded"))))))))))))))))))))))))</x:f>
      </x:c>
      <x:c r="X32" s="17" t="str">
        <x:f>IF(W32&lt;&gt;"Recorded","",IF(EXACT(J32,"Issued"),1,0))</x:f>
      </x:c>
      <x:c r="Y32" s="17" t="str">
        <x:f>IF(W32&lt;&gt;"Recorded","",IF(AND(EXACT(J32,"Issued"),NOT(EXACT(M32,"Awaiting"))),1,0))</x:f>
      </x:c>
      <x:c r="Z32" s="17" t="str">
        <x:f>IF(W32&lt;&gt;"Recorded","",IF(AND(EXACT(J32,"Issued"),EXACT(Q32,"Accepted")),1,0))</x:f>
      </x:c>
      <x:c r="AA32" s="17" t="str">
        <x:f>IF(LEN(W32&amp;"")=0,"",IF(W32&lt;&gt;"Recorded","Check: resolve input issue",IF(OR(EXACT(Q32,"Accepted"),EXACT(Q32,"Not applicable"),EXACT(J32,"Withdrawn")),"No open follow-up",IF(U32&lt;$B$9,"Action date passed",IF(U32=$B$9,"Action due today","Action date ahead")))))</x:f>
      </x:c>
    </x:row>
    <x:row r="33" ht="52" customHeight="1">
      <x:c r="A33" s="9"/>
      <x:c r="B33" s="9"/>
      <x:c r="C33" s="9"/>
      <x:c r="D33" s="9"/>
      <x:c r="E33" s="9"/>
      <x:c r="F33" s="10"/>
      <x:c r="G33" s="10"/>
      <x:c r="H33" s="9"/>
      <x:c r="I33" s="9"/>
      <x:c r="J33" s="9"/>
      <x:c r="K33" s="10"/>
      <x:c r="L33" s="10"/>
      <x:c r="M33" s="9"/>
      <x:c r="N33" s="10"/>
      <x:c r="O33" s="9"/>
      <x:c r="P33" s="9"/>
      <x:c r="Q33" s="9"/>
      <x:c r="R33" s="10"/>
      <x:c r="S33" s="9"/>
      <x:c r="T33" s="9"/>
      <x:c r="U33" s="10"/>
      <x:c r="V33" s="9"/>
      <x:c r="W33" s="17" t="str">
        <x:f>IF(COUNTA(A33:V33)=0,"",IF(OR(LEN(TRIM(A33&amp;""))=0,NOT(ISTEXT(A33)),NOT(EXACT(A33,TRIM(A33)))),"Check: ID missing or untrimmed",IF(OR(ISNUMBER(FIND("*",A33)),ISNUMBER(FIND("?",A33)),ISNUMBER(FIND("~",A33))),"Check: ID contains wildcard",IF(COUNTIFS($A$15:$A$74,A33)&gt;1,"Check: duplicate request ID",IF(OR(LEN(TRIM($B$6&amp;""))=0,NOT(IF(ISNUMBER($B$7),AND($B$7&gt;=1,$B$7&lt;=2958465,MOD($B$7,1)=0),FALSE)),NOT(IF(ISNUMBER($B$8),AND($B$8&gt;=1,$B$8&lt;=2958465,MOD($B$8,1)=0),FALSE)),NOT(IF(ISNUMBER($B$9),AND($B$9&gt;=1,$B$9&lt;=2958465,MOD($B$9,1)=0),FALSE)),$B$7&gt;$B$8),"Check: programme setup",IF(OR(LEN(TRIM(B33&amp;""))=0,LEN(TRIM(C33&amp;""))=0,LEN(TRIM(D33&amp;""))=0,LEN(TRIM(E33&amp;""))=0,LEN(TRIM(H33&amp;""))=0,LEN(TRIM(I33&amp;""))=0),"Check: core fields missing",IF(OR(NOT(IF(ISNUMBER(F33),AND(F33&gt;=1,F33&lt;=2958465,MOD(F33,1)=0),FALSE)),NOT(IF(ISNUMBER(G33),AND(G33&gt;=1,G33&lt;=2958465,MOD(G33,1)=0),FALSE)),F33&gt;G33,F33&lt;$B$7,G33&gt;$B$8),"Check: requested period invalid",IF(NOT(OR(EXACT(J33,"Draft"),EXACT(J33,"Issued"),EXACT(J33,"Withdrawn"))),"Check: request state invalid",IF(NOT(OR(EXACT(M33,"Awaiting"),EXACT(M33,"Partial"),EXACT(M33,"Received"),EXACT(M33,"Unavailable"),EXACT(M33,"Not applicable"))),"Check: receipt state invalid",IF(NOT(OR(EXACT(P33,"Not reviewed"),EXACT(P33,"Matches request"),EXACT(P33,"Partial"),EXACT(P33,"Different"),EXACT(P33,"Not applicable"))),"Check: coverage review invalid",IF(NOT(OR(EXACT(Q33,"Not reviewed"),EXACT(Q33,"In review"),EXACT(Q33,"Changes requested"),EXACT(Q33,"Accepted"),EXACT(Q33,"Not applicable"))),"Check: disposition invalid",IF(OR(AND(LEN(K33&amp;"")&gt;0,NOT(IF(ISNUMBER(K33),AND(K33&gt;=1,K33&lt;=2958465,MOD(K33,1)=0),FALSE))),AND(LEN(L33&amp;"")&gt;0,NOT(IF(ISNUMBER(L33),AND(L33&gt;=1,L33&lt;=2958465,MOD(L33,1)=0),FALSE))),AND(LEN(N33&amp;"")&gt;0,NOT(IF(ISNUMBER(N33),AND(N33&gt;=1,N33&lt;=2958465,MOD(N33,1)=0),FALSE))),AND(LEN(R33&amp;"")&gt;0,NOT(IF(ISNUMBER(R33),AND(R33&gt;=1,R33&lt;=2958465,MOD(R33,1)=0),FALSE))),AND(LEN(U33&amp;"")&gt;0,NOT(IF(ISNUMBER(U33),AND(U33&gt;=1,U33&lt;=2958465,MOD(U33,1)=0),FALSE)))),"Check: entered date invalid",IF(OR(AND(LEN(K33&amp;"")&gt;0,K33&gt;$B$9),AND(LEN(N33&amp;"")&gt;0,N33&gt;$B$9),AND(LEN(R33&amp;"")&gt;0,R33&gt;$B$9)),"Check: actual date after as-of",IF(OR(AND(LEN(K33&amp;"")&gt;0,LEN(L33&amp;"")&gt;0,L33&lt;K33),AND(LEN(N33&amp;"")&gt;0,LEN(K33&amp;"")&gt;0,N33&lt;K33),AND(LEN(R33&amp;"")&gt;0,LEN(N33&amp;"")&gt;0,R33&lt;N33)),"Check: date chronology",IF(AND(EXACT(J33,"Draft"),OR(LEN(K33&amp;"")&gt;0,LEN(N33&amp;"")&gt;0,LEN(R33&amp;"")&gt;0,NOT(EXACT(M33,"Awaiting")),NOT(EXACT(P33,"Not reviewed")),NOT(EXACT(Q33,"Not reviewed")))),"Check: draft contains completed activity",IF(AND(EXACT(J33,"Issued"),OR(LEN(K33&amp;"")=0,LEN(L33&amp;"")=0)),"Check: issue and due dates needed",IF(AND(NOT(EXACT(M33,"Awaiting")),OR(LEN(K33&amp;"")=0,LEN(N33&amp;"")=0,LEN(TRIM(O33&amp;""))=0)),"Check: reply date or locator missing",IF(AND(EXACT(M33,"Awaiting"),OR(LEN(N33&amp;"")&gt;0,LEN(R33&amp;"")&gt;0,NOT(EXACT(P33,"Not reviewed")),NOT(EXACT(Q33,"Not reviewed")))),"Check: awaiting conflicts with review",IF(AND(NOT(EXACT(Q33,"Not reviewed")),OR(LEN(R33&amp;"")=0,LEN(TRIM(S33&amp;""))=0)),"Check: review date or record missing",IF(AND(EXACT(Q33,"Not reviewed"),LEN(R33&amp;"")&gt;0),"Check: update review disposition",IF(AND(EXACT(Q33,"Accepted"),OR(NOT(EXACT(J33,"Issued")),NOT(EXACT(M33,"Received")),NOT(EXACT(P33,"Matches request")))),"Check: acceptance prerequisites missing",IF(AND(EXACT(Q33,"Not applicable"),OR(NOT(EXACT(M33,"Not applicable")),NOT(EXACT(P33,"Not applicable")))),"Check: N.A. review inconsistent",IF(AND(OR(EXACT(M33,"Partial"),EXACT(M33,"Unavailable"),EXACT(M33,"Not applicable"),EXACT(P33,"Partial"),EXACT(P33,"Different"),EXACT(P33,"Not applicable"),EXACT(Q33,"Changes requested"),EXACT(J33,"Withdrawn")),LEN(TRIM(V33&amp;""))=0),"Check: gap or exception reason missing",IF(AND(NOT(EXACT(Q33,"Accepted")),NOT(EXACT(Q33,"Not applicable")),NOT(EXACT(J33,"Withdrawn")),OR(LEN(TRIM(T33&amp;""))=0,LEN(U33&amp;"")=0)),"Check: next action or date missing","Recorded"))))))))))))))))))))))))</x:f>
      </x:c>
      <x:c r="X33" s="17" t="str">
        <x:f>IF(W33&lt;&gt;"Recorded","",IF(EXACT(J33,"Issued"),1,0))</x:f>
      </x:c>
      <x:c r="Y33" s="17" t="str">
        <x:f>IF(W33&lt;&gt;"Recorded","",IF(AND(EXACT(J33,"Issued"),NOT(EXACT(M33,"Awaiting"))),1,0))</x:f>
      </x:c>
      <x:c r="Z33" s="17" t="str">
        <x:f>IF(W33&lt;&gt;"Recorded","",IF(AND(EXACT(J33,"Issued"),EXACT(Q33,"Accepted")),1,0))</x:f>
      </x:c>
      <x:c r="AA33" s="17" t="str">
        <x:f>IF(LEN(W33&amp;"")=0,"",IF(W33&lt;&gt;"Recorded","Check: resolve input issue",IF(OR(EXACT(Q33,"Accepted"),EXACT(Q33,"Not applicable"),EXACT(J33,"Withdrawn")),"No open follow-up",IF(U33&lt;$B$9,"Action date passed",IF(U33=$B$9,"Action due today","Action date ahead")))))</x:f>
      </x:c>
    </x:row>
    <x:row r="34" ht="52" customHeight="1">
      <x:c r="A34" s="9"/>
      <x:c r="B34" s="9"/>
      <x:c r="C34" s="9"/>
      <x:c r="D34" s="9"/>
      <x:c r="E34" s="9"/>
      <x:c r="F34" s="10"/>
      <x:c r="G34" s="10"/>
      <x:c r="H34" s="9"/>
      <x:c r="I34" s="9"/>
      <x:c r="J34" s="9"/>
      <x:c r="K34" s="10"/>
      <x:c r="L34" s="10"/>
      <x:c r="M34" s="9"/>
      <x:c r="N34" s="10"/>
      <x:c r="O34" s="9"/>
      <x:c r="P34" s="9"/>
      <x:c r="Q34" s="9"/>
      <x:c r="R34" s="10"/>
      <x:c r="S34" s="9"/>
      <x:c r="T34" s="9"/>
      <x:c r="U34" s="10"/>
      <x:c r="V34" s="9"/>
      <x:c r="W34" s="17" t="str">
        <x:f>IF(COUNTA(A34:V34)=0,"",IF(OR(LEN(TRIM(A34&amp;""))=0,NOT(ISTEXT(A34)),NOT(EXACT(A34,TRIM(A34)))),"Check: ID missing or untrimmed",IF(OR(ISNUMBER(FIND("*",A34)),ISNUMBER(FIND("?",A34)),ISNUMBER(FIND("~",A34))),"Check: ID contains wildcard",IF(COUNTIFS($A$15:$A$74,A34)&gt;1,"Check: duplicate request ID",IF(OR(LEN(TRIM($B$6&amp;""))=0,NOT(IF(ISNUMBER($B$7),AND($B$7&gt;=1,$B$7&lt;=2958465,MOD($B$7,1)=0),FALSE)),NOT(IF(ISNUMBER($B$8),AND($B$8&gt;=1,$B$8&lt;=2958465,MOD($B$8,1)=0),FALSE)),NOT(IF(ISNUMBER($B$9),AND($B$9&gt;=1,$B$9&lt;=2958465,MOD($B$9,1)=0),FALSE)),$B$7&gt;$B$8),"Check: programme setup",IF(OR(LEN(TRIM(B34&amp;""))=0,LEN(TRIM(C34&amp;""))=0,LEN(TRIM(D34&amp;""))=0,LEN(TRIM(E34&amp;""))=0,LEN(TRIM(H34&amp;""))=0,LEN(TRIM(I34&amp;""))=0),"Check: core fields missing",IF(OR(NOT(IF(ISNUMBER(F34),AND(F34&gt;=1,F34&lt;=2958465,MOD(F34,1)=0),FALSE)),NOT(IF(ISNUMBER(G34),AND(G34&gt;=1,G34&lt;=2958465,MOD(G34,1)=0),FALSE)),F34&gt;G34,F34&lt;$B$7,G34&gt;$B$8),"Check: requested period invalid",IF(NOT(OR(EXACT(J34,"Draft"),EXACT(J34,"Issued"),EXACT(J34,"Withdrawn"))),"Check: request state invalid",IF(NOT(OR(EXACT(M34,"Awaiting"),EXACT(M34,"Partial"),EXACT(M34,"Received"),EXACT(M34,"Unavailable"),EXACT(M34,"Not applicable"))),"Check: receipt state invalid",IF(NOT(OR(EXACT(P34,"Not reviewed"),EXACT(P34,"Matches request"),EXACT(P34,"Partial"),EXACT(P34,"Different"),EXACT(P34,"Not applicable"))),"Check: coverage review invalid",IF(NOT(OR(EXACT(Q34,"Not reviewed"),EXACT(Q34,"In review"),EXACT(Q34,"Changes requested"),EXACT(Q34,"Accepted"),EXACT(Q34,"Not applicable"))),"Check: disposition invalid",IF(OR(AND(LEN(K34&amp;"")&gt;0,NOT(IF(ISNUMBER(K34),AND(K34&gt;=1,K34&lt;=2958465,MOD(K34,1)=0),FALSE))),AND(LEN(L34&amp;"")&gt;0,NOT(IF(ISNUMBER(L34),AND(L34&gt;=1,L34&lt;=2958465,MOD(L34,1)=0),FALSE))),AND(LEN(N34&amp;"")&gt;0,NOT(IF(ISNUMBER(N34),AND(N34&gt;=1,N34&lt;=2958465,MOD(N34,1)=0),FALSE))),AND(LEN(R34&amp;"")&gt;0,NOT(IF(ISNUMBER(R34),AND(R34&gt;=1,R34&lt;=2958465,MOD(R34,1)=0),FALSE))),AND(LEN(U34&amp;"")&gt;0,NOT(IF(ISNUMBER(U34),AND(U34&gt;=1,U34&lt;=2958465,MOD(U34,1)=0),FALSE)))),"Check: entered date invalid",IF(OR(AND(LEN(K34&amp;"")&gt;0,K34&gt;$B$9),AND(LEN(N34&amp;"")&gt;0,N34&gt;$B$9),AND(LEN(R34&amp;"")&gt;0,R34&gt;$B$9)),"Check: actual date after as-of",IF(OR(AND(LEN(K34&amp;"")&gt;0,LEN(L34&amp;"")&gt;0,L34&lt;K34),AND(LEN(N34&amp;"")&gt;0,LEN(K34&amp;"")&gt;0,N34&lt;K34),AND(LEN(R34&amp;"")&gt;0,LEN(N34&amp;"")&gt;0,R34&lt;N34)),"Check: date chronology",IF(AND(EXACT(J34,"Draft"),OR(LEN(K34&amp;"")&gt;0,LEN(N34&amp;"")&gt;0,LEN(R34&amp;"")&gt;0,NOT(EXACT(M34,"Awaiting")),NOT(EXACT(P34,"Not reviewed")),NOT(EXACT(Q34,"Not reviewed")))),"Check: draft contains completed activity",IF(AND(EXACT(J34,"Issued"),OR(LEN(K34&amp;"")=0,LEN(L34&amp;"")=0)),"Check: issue and due dates needed",IF(AND(NOT(EXACT(M34,"Awaiting")),OR(LEN(K34&amp;"")=0,LEN(N34&amp;"")=0,LEN(TRIM(O34&amp;""))=0)),"Check: reply date or locator missing",IF(AND(EXACT(M34,"Awaiting"),OR(LEN(N34&amp;"")&gt;0,LEN(R34&amp;"")&gt;0,NOT(EXACT(P34,"Not reviewed")),NOT(EXACT(Q34,"Not reviewed")))),"Check: awaiting conflicts with review",IF(AND(NOT(EXACT(Q34,"Not reviewed")),OR(LEN(R34&amp;"")=0,LEN(TRIM(S34&amp;""))=0)),"Check: review date or record missing",IF(AND(EXACT(Q34,"Not reviewed"),LEN(R34&amp;"")&gt;0),"Check: update review disposition",IF(AND(EXACT(Q34,"Accepted"),OR(NOT(EXACT(J34,"Issued")),NOT(EXACT(M34,"Received")),NOT(EXACT(P34,"Matches request")))),"Check: acceptance prerequisites missing",IF(AND(EXACT(Q34,"Not applicable"),OR(NOT(EXACT(M34,"Not applicable")),NOT(EXACT(P34,"Not applicable")))),"Check: N.A. review inconsistent",IF(AND(OR(EXACT(M34,"Partial"),EXACT(M34,"Unavailable"),EXACT(M34,"Not applicable"),EXACT(P34,"Partial"),EXACT(P34,"Different"),EXACT(P34,"Not applicable"),EXACT(Q34,"Changes requested"),EXACT(J34,"Withdrawn")),LEN(TRIM(V34&amp;""))=0),"Check: gap or exception reason missing",IF(AND(NOT(EXACT(Q34,"Accepted")),NOT(EXACT(Q34,"Not applicable")),NOT(EXACT(J34,"Withdrawn")),OR(LEN(TRIM(T34&amp;""))=0,LEN(U34&amp;"")=0)),"Check: next action or date missing","Recorded"))))))))))))))))))))))))</x:f>
      </x:c>
      <x:c r="X34" s="17" t="str">
        <x:f>IF(W34&lt;&gt;"Recorded","",IF(EXACT(J34,"Issued"),1,0))</x:f>
      </x:c>
      <x:c r="Y34" s="17" t="str">
        <x:f>IF(W34&lt;&gt;"Recorded","",IF(AND(EXACT(J34,"Issued"),NOT(EXACT(M34,"Awaiting"))),1,0))</x:f>
      </x:c>
      <x:c r="Z34" s="17" t="str">
        <x:f>IF(W34&lt;&gt;"Recorded","",IF(AND(EXACT(J34,"Issued"),EXACT(Q34,"Accepted")),1,0))</x:f>
      </x:c>
      <x:c r="AA34" s="17" t="str">
        <x:f>IF(LEN(W34&amp;"")=0,"",IF(W34&lt;&gt;"Recorded","Check: resolve input issue",IF(OR(EXACT(Q34,"Accepted"),EXACT(Q34,"Not applicable"),EXACT(J34,"Withdrawn")),"No open follow-up",IF(U34&lt;$B$9,"Action date passed",IF(U34=$B$9,"Action due today","Action date ahead")))))</x:f>
      </x:c>
    </x:row>
    <x:row r="35" ht="52" customHeight="1">
      <x:c r="A35" s="9"/>
      <x:c r="B35" s="9"/>
      <x:c r="C35" s="9"/>
      <x:c r="D35" s="9"/>
      <x:c r="E35" s="9"/>
      <x:c r="F35" s="10"/>
      <x:c r="G35" s="10"/>
      <x:c r="H35" s="9"/>
      <x:c r="I35" s="9"/>
      <x:c r="J35" s="9"/>
      <x:c r="K35" s="10"/>
      <x:c r="L35" s="10"/>
      <x:c r="M35" s="9"/>
      <x:c r="N35" s="10"/>
      <x:c r="O35" s="9"/>
      <x:c r="P35" s="9"/>
      <x:c r="Q35" s="9"/>
      <x:c r="R35" s="10"/>
      <x:c r="S35" s="9"/>
      <x:c r="T35" s="9"/>
      <x:c r="U35" s="10"/>
      <x:c r="V35" s="9"/>
      <x:c r="W35" s="17" t="str">
        <x:f>IF(COUNTA(A35:V35)=0,"",IF(OR(LEN(TRIM(A35&amp;""))=0,NOT(ISTEXT(A35)),NOT(EXACT(A35,TRIM(A35)))),"Check: ID missing or untrimmed",IF(OR(ISNUMBER(FIND("*",A35)),ISNUMBER(FIND("?",A35)),ISNUMBER(FIND("~",A35))),"Check: ID contains wildcard",IF(COUNTIFS($A$15:$A$74,A35)&gt;1,"Check: duplicate request ID",IF(OR(LEN(TRIM($B$6&amp;""))=0,NOT(IF(ISNUMBER($B$7),AND($B$7&gt;=1,$B$7&lt;=2958465,MOD($B$7,1)=0),FALSE)),NOT(IF(ISNUMBER($B$8),AND($B$8&gt;=1,$B$8&lt;=2958465,MOD($B$8,1)=0),FALSE)),NOT(IF(ISNUMBER($B$9),AND($B$9&gt;=1,$B$9&lt;=2958465,MOD($B$9,1)=0),FALSE)),$B$7&gt;$B$8),"Check: programme setup",IF(OR(LEN(TRIM(B35&amp;""))=0,LEN(TRIM(C35&amp;""))=0,LEN(TRIM(D35&amp;""))=0,LEN(TRIM(E35&amp;""))=0,LEN(TRIM(H35&amp;""))=0,LEN(TRIM(I35&amp;""))=0),"Check: core fields missing",IF(OR(NOT(IF(ISNUMBER(F35),AND(F35&gt;=1,F35&lt;=2958465,MOD(F35,1)=0),FALSE)),NOT(IF(ISNUMBER(G35),AND(G35&gt;=1,G35&lt;=2958465,MOD(G35,1)=0),FALSE)),F35&gt;G35,F35&lt;$B$7,G35&gt;$B$8),"Check: requested period invalid",IF(NOT(OR(EXACT(J35,"Draft"),EXACT(J35,"Issued"),EXACT(J35,"Withdrawn"))),"Check: request state invalid",IF(NOT(OR(EXACT(M35,"Awaiting"),EXACT(M35,"Partial"),EXACT(M35,"Received"),EXACT(M35,"Unavailable"),EXACT(M35,"Not applicable"))),"Check: receipt state invalid",IF(NOT(OR(EXACT(P35,"Not reviewed"),EXACT(P35,"Matches request"),EXACT(P35,"Partial"),EXACT(P35,"Different"),EXACT(P35,"Not applicable"))),"Check: coverage review invalid",IF(NOT(OR(EXACT(Q35,"Not reviewed"),EXACT(Q35,"In review"),EXACT(Q35,"Changes requested"),EXACT(Q35,"Accepted"),EXACT(Q35,"Not applicable"))),"Check: disposition invalid",IF(OR(AND(LEN(K35&amp;"")&gt;0,NOT(IF(ISNUMBER(K35),AND(K35&gt;=1,K35&lt;=2958465,MOD(K35,1)=0),FALSE))),AND(LEN(L35&amp;"")&gt;0,NOT(IF(ISNUMBER(L35),AND(L35&gt;=1,L35&lt;=2958465,MOD(L35,1)=0),FALSE))),AND(LEN(N35&amp;"")&gt;0,NOT(IF(ISNUMBER(N35),AND(N35&gt;=1,N35&lt;=2958465,MOD(N35,1)=0),FALSE))),AND(LEN(R35&amp;"")&gt;0,NOT(IF(ISNUMBER(R35),AND(R35&gt;=1,R35&lt;=2958465,MOD(R35,1)=0),FALSE))),AND(LEN(U35&amp;"")&gt;0,NOT(IF(ISNUMBER(U35),AND(U35&gt;=1,U35&lt;=2958465,MOD(U35,1)=0),FALSE)))),"Check: entered date invalid",IF(OR(AND(LEN(K35&amp;"")&gt;0,K35&gt;$B$9),AND(LEN(N35&amp;"")&gt;0,N35&gt;$B$9),AND(LEN(R35&amp;"")&gt;0,R35&gt;$B$9)),"Check: actual date after as-of",IF(OR(AND(LEN(K35&amp;"")&gt;0,LEN(L35&amp;"")&gt;0,L35&lt;K35),AND(LEN(N35&amp;"")&gt;0,LEN(K35&amp;"")&gt;0,N35&lt;K35),AND(LEN(R35&amp;"")&gt;0,LEN(N35&amp;"")&gt;0,R35&lt;N35)),"Check: date chronology",IF(AND(EXACT(J35,"Draft"),OR(LEN(K35&amp;"")&gt;0,LEN(N35&amp;"")&gt;0,LEN(R35&amp;"")&gt;0,NOT(EXACT(M35,"Awaiting")),NOT(EXACT(P35,"Not reviewed")),NOT(EXACT(Q35,"Not reviewed")))),"Check: draft contains completed activity",IF(AND(EXACT(J35,"Issued"),OR(LEN(K35&amp;"")=0,LEN(L35&amp;"")=0)),"Check: issue and due dates needed",IF(AND(NOT(EXACT(M35,"Awaiting")),OR(LEN(K35&amp;"")=0,LEN(N35&amp;"")=0,LEN(TRIM(O35&amp;""))=0)),"Check: reply date or locator missing",IF(AND(EXACT(M35,"Awaiting"),OR(LEN(N35&amp;"")&gt;0,LEN(R35&amp;"")&gt;0,NOT(EXACT(P35,"Not reviewed")),NOT(EXACT(Q35,"Not reviewed")))),"Check: awaiting conflicts with review",IF(AND(NOT(EXACT(Q35,"Not reviewed")),OR(LEN(R35&amp;"")=0,LEN(TRIM(S35&amp;""))=0)),"Check: review date or record missing",IF(AND(EXACT(Q35,"Not reviewed"),LEN(R35&amp;"")&gt;0),"Check: update review disposition",IF(AND(EXACT(Q35,"Accepted"),OR(NOT(EXACT(J35,"Issued")),NOT(EXACT(M35,"Received")),NOT(EXACT(P35,"Matches request")))),"Check: acceptance prerequisites missing",IF(AND(EXACT(Q35,"Not applicable"),OR(NOT(EXACT(M35,"Not applicable")),NOT(EXACT(P35,"Not applicable")))),"Check: N.A. review inconsistent",IF(AND(OR(EXACT(M35,"Partial"),EXACT(M35,"Unavailable"),EXACT(M35,"Not applicable"),EXACT(P35,"Partial"),EXACT(P35,"Different"),EXACT(P35,"Not applicable"),EXACT(Q35,"Changes requested"),EXACT(J35,"Withdrawn")),LEN(TRIM(V35&amp;""))=0),"Check: gap or exception reason missing",IF(AND(NOT(EXACT(Q35,"Accepted")),NOT(EXACT(Q35,"Not applicable")),NOT(EXACT(J35,"Withdrawn")),OR(LEN(TRIM(T35&amp;""))=0,LEN(U35&amp;"")=0)),"Check: next action or date missing","Recorded"))))))))))))))))))))))))</x:f>
      </x:c>
      <x:c r="X35" s="17" t="str">
        <x:f>IF(W35&lt;&gt;"Recorded","",IF(EXACT(J35,"Issued"),1,0))</x:f>
      </x:c>
      <x:c r="Y35" s="17" t="str">
        <x:f>IF(W35&lt;&gt;"Recorded","",IF(AND(EXACT(J35,"Issued"),NOT(EXACT(M35,"Awaiting"))),1,0))</x:f>
      </x:c>
      <x:c r="Z35" s="17" t="str">
        <x:f>IF(W35&lt;&gt;"Recorded","",IF(AND(EXACT(J35,"Issued"),EXACT(Q35,"Accepted")),1,0))</x:f>
      </x:c>
      <x:c r="AA35" s="17" t="str">
        <x:f>IF(LEN(W35&amp;"")=0,"",IF(W35&lt;&gt;"Recorded","Check: resolve input issue",IF(OR(EXACT(Q35,"Accepted"),EXACT(Q35,"Not applicable"),EXACT(J35,"Withdrawn")),"No open follow-up",IF(U35&lt;$B$9,"Action date passed",IF(U35=$B$9,"Action due today","Action date ahead")))))</x:f>
      </x:c>
    </x:row>
    <x:row r="36" ht="52" customHeight="1">
      <x:c r="A36" s="9"/>
      <x:c r="B36" s="9"/>
      <x:c r="C36" s="9"/>
      <x:c r="D36" s="9"/>
      <x:c r="E36" s="9"/>
      <x:c r="F36" s="10"/>
      <x:c r="G36" s="10"/>
      <x:c r="H36" s="9"/>
      <x:c r="I36" s="9"/>
      <x:c r="J36" s="9"/>
      <x:c r="K36" s="10"/>
      <x:c r="L36" s="10"/>
      <x:c r="M36" s="9"/>
      <x:c r="N36" s="10"/>
      <x:c r="O36" s="9"/>
      <x:c r="P36" s="9"/>
      <x:c r="Q36" s="9"/>
      <x:c r="R36" s="10"/>
      <x:c r="S36" s="9"/>
      <x:c r="T36" s="9"/>
      <x:c r="U36" s="10"/>
      <x:c r="V36" s="9"/>
      <x:c r="W36" s="17" t="str">
        <x:f>IF(COUNTA(A36:V36)=0,"",IF(OR(LEN(TRIM(A36&amp;""))=0,NOT(ISTEXT(A36)),NOT(EXACT(A36,TRIM(A36)))),"Check: ID missing or untrimmed",IF(OR(ISNUMBER(FIND("*",A36)),ISNUMBER(FIND("?",A36)),ISNUMBER(FIND("~",A36))),"Check: ID contains wildcard",IF(COUNTIFS($A$15:$A$74,A36)&gt;1,"Check: duplicate request ID",IF(OR(LEN(TRIM($B$6&amp;""))=0,NOT(IF(ISNUMBER($B$7),AND($B$7&gt;=1,$B$7&lt;=2958465,MOD($B$7,1)=0),FALSE)),NOT(IF(ISNUMBER($B$8),AND($B$8&gt;=1,$B$8&lt;=2958465,MOD($B$8,1)=0),FALSE)),NOT(IF(ISNUMBER($B$9),AND($B$9&gt;=1,$B$9&lt;=2958465,MOD($B$9,1)=0),FALSE)),$B$7&gt;$B$8),"Check: programme setup",IF(OR(LEN(TRIM(B36&amp;""))=0,LEN(TRIM(C36&amp;""))=0,LEN(TRIM(D36&amp;""))=0,LEN(TRIM(E36&amp;""))=0,LEN(TRIM(H36&amp;""))=0,LEN(TRIM(I36&amp;""))=0),"Check: core fields missing",IF(OR(NOT(IF(ISNUMBER(F36),AND(F36&gt;=1,F36&lt;=2958465,MOD(F36,1)=0),FALSE)),NOT(IF(ISNUMBER(G36),AND(G36&gt;=1,G36&lt;=2958465,MOD(G36,1)=0),FALSE)),F36&gt;G36,F36&lt;$B$7,G36&gt;$B$8),"Check: requested period invalid",IF(NOT(OR(EXACT(J36,"Draft"),EXACT(J36,"Issued"),EXACT(J36,"Withdrawn"))),"Check: request state invalid",IF(NOT(OR(EXACT(M36,"Awaiting"),EXACT(M36,"Partial"),EXACT(M36,"Received"),EXACT(M36,"Unavailable"),EXACT(M36,"Not applicable"))),"Check: receipt state invalid",IF(NOT(OR(EXACT(P36,"Not reviewed"),EXACT(P36,"Matches request"),EXACT(P36,"Partial"),EXACT(P36,"Different"),EXACT(P36,"Not applicable"))),"Check: coverage review invalid",IF(NOT(OR(EXACT(Q36,"Not reviewed"),EXACT(Q36,"In review"),EXACT(Q36,"Changes requested"),EXACT(Q36,"Accepted"),EXACT(Q36,"Not applicable"))),"Check: disposition invalid",IF(OR(AND(LEN(K36&amp;"")&gt;0,NOT(IF(ISNUMBER(K36),AND(K36&gt;=1,K36&lt;=2958465,MOD(K36,1)=0),FALSE))),AND(LEN(L36&amp;"")&gt;0,NOT(IF(ISNUMBER(L36),AND(L36&gt;=1,L36&lt;=2958465,MOD(L36,1)=0),FALSE))),AND(LEN(N36&amp;"")&gt;0,NOT(IF(ISNUMBER(N36),AND(N36&gt;=1,N36&lt;=2958465,MOD(N36,1)=0),FALSE))),AND(LEN(R36&amp;"")&gt;0,NOT(IF(ISNUMBER(R36),AND(R36&gt;=1,R36&lt;=2958465,MOD(R36,1)=0),FALSE))),AND(LEN(U36&amp;"")&gt;0,NOT(IF(ISNUMBER(U36),AND(U36&gt;=1,U36&lt;=2958465,MOD(U36,1)=0),FALSE)))),"Check: entered date invalid",IF(OR(AND(LEN(K36&amp;"")&gt;0,K36&gt;$B$9),AND(LEN(N36&amp;"")&gt;0,N36&gt;$B$9),AND(LEN(R36&amp;"")&gt;0,R36&gt;$B$9)),"Check: actual date after as-of",IF(OR(AND(LEN(K36&amp;"")&gt;0,LEN(L36&amp;"")&gt;0,L36&lt;K36),AND(LEN(N36&amp;"")&gt;0,LEN(K36&amp;"")&gt;0,N36&lt;K36),AND(LEN(R36&amp;"")&gt;0,LEN(N36&amp;"")&gt;0,R36&lt;N36)),"Check: date chronology",IF(AND(EXACT(J36,"Draft"),OR(LEN(K36&amp;"")&gt;0,LEN(N36&amp;"")&gt;0,LEN(R36&amp;"")&gt;0,NOT(EXACT(M36,"Awaiting")),NOT(EXACT(P36,"Not reviewed")),NOT(EXACT(Q36,"Not reviewed")))),"Check: draft contains completed activity",IF(AND(EXACT(J36,"Issued"),OR(LEN(K36&amp;"")=0,LEN(L36&amp;"")=0)),"Check: issue and due dates needed",IF(AND(NOT(EXACT(M36,"Awaiting")),OR(LEN(K36&amp;"")=0,LEN(N36&amp;"")=0,LEN(TRIM(O36&amp;""))=0)),"Check: reply date or locator missing",IF(AND(EXACT(M36,"Awaiting"),OR(LEN(N36&amp;"")&gt;0,LEN(R36&amp;"")&gt;0,NOT(EXACT(P36,"Not reviewed")),NOT(EXACT(Q36,"Not reviewed")))),"Check: awaiting conflicts with review",IF(AND(NOT(EXACT(Q36,"Not reviewed")),OR(LEN(R36&amp;"")=0,LEN(TRIM(S36&amp;""))=0)),"Check: review date or record missing",IF(AND(EXACT(Q36,"Not reviewed"),LEN(R36&amp;"")&gt;0),"Check: update review disposition",IF(AND(EXACT(Q36,"Accepted"),OR(NOT(EXACT(J36,"Issued")),NOT(EXACT(M36,"Received")),NOT(EXACT(P36,"Matches request")))),"Check: acceptance prerequisites missing",IF(AND(EXACT(Q36,"Not applicable"),OR(NOT(EXACT(M36,"Not applicable")),NOT(EXACT(P36,"Not applicable")))),"Check: N.A. review inconsistent",IF(AND(OR(EXACT(M36,"Partial"),EXACT(M36,"Unavailable"),EXACT(M36,"Not applicable"),EXACT(P36,"Partial"),EXACT(P36,"Different"),EXACT(P36,"Not applicable"),EXACT(Q36,"Changes requested"),EXACT(J36,"Withdrawn")),LEN(TRIM(V36&amp;""))=0),"Check: gap or exception reason missing",IF(AND(NOT(EXACT(Q36,"Accepted")),NOT(EXACT(Q36,"Not applicable")),NOT(EXACT(J36,"Withdrawn")),OR(LEN(TRIM(T36&amp;""))=0,LEN(U36&amp;"")=0)),"Check: next action or date missing","Recorded"))))))))))))))))))))))))</x:f>
      </x:c>
      <x:c r="X36" s="17" t="str">
        <x:f>IF(W36&lt;&gt;"Recorded","",IF(EXACT(J36,"Issued"),1,0))</x:f>
      </x:c>
      <x:c r="Y36" s="17" t="str">
        <x:f>IF(W36&lt;&gt;"Recorded","",IF(AND(EXACT(J36,"Issued"),NOT(EXACT(M36,"Awaiting"))),1,0))</x:f>
      </x:c>
      <x:c r="Z36" s="17" t="str">
        <x:f>IF(W36&lt;&gt;"Recorded","",IF(AND(EXACT(J36,"Issued"),EXACT(Q36,"Accepted")),1,0))</x:f>
      </x:c>
      <x:c r="AA36" s="17" t="str">
        <x:f>IF(LEN(W36&amp;"")=0,"",IF(W36&lt;&gt;"Recorded","Check: resolve input issue",IF(OR(EXACT(Q36,"Accepted"),EXACT(Q36,"Not applicable"),EXACT(J36,"Withdrawn")),"No open follow-up",IF(U36&lt;$B$9,"Action date passed",IF(U36=$B$9,"Action due today","Action date ahead")))))</x:f>
      </x:c>
    </x:row>
    <x:row r="37" ht="52" customHeight="1">
      <x:c r="A37" s="9"/>
      <x:c r="B37" s="9"/>
      <x:c r="C37" s="9"/>
      <x:c r="D37" s="9"/>
      <x:c r="E37" s="9"/>
      <x:c r="F37" s="10"/>
      <x:c r="G37" s="10"/>
      <x:c r="H37" s="9"/>
      <x:c r="I37" s="9"/>
      <x:c r="J37" s="9"/>
      <x:c r="K37" s="10"/>
      <x:c r="L37" s="10"/>
      <x:c r="M37" s="9"/>
      <x:c r="N37" s="10"/>
      <x:c r="O37" s="9"/>
      <x:c r="P37" s="9"/>
      <x:c r="Q37" s="9"/>
      <x:c r="R37" s="10"/>
      <x:c r="S37" s="9"/>
      <x:c r="T37" s="9"/>
      <x:c r="U37" s="10"/>
      <x:c r="V37" s="9"/>
      <x:c r="W37" s="17" t="str">
        <x:f>IF(COUNTA(A37:V37)=0,"",IF(OR(LEN(TRIM(A37&amp;""))=0,NOT(ISTEXT(A37)),NOT(EXACT(A37,TRIM(A37)))),"Check: ID missing or untrimmed",IF(OR(ISNUMBER(FIND("*",A37)),ISNUMBER(FIND("?",A37)),ISNUMBER(FIND("~",A37))),"Check: ID contains wildcard",IF(COUNTIFS($A$15:$A$74,A37)&gt;1,"Check: duplicate request ID",IF(OR(LEN(TRIM($B$6&amp;""))=0,NOT(IF(ISNUMBER($B$7),AND($B$7&gt;=1,$B$7&lt;=2958465,MOD($B$7,1)=0),FALSE)),NOT(IF(ISNUMBER($B$8),AND($B$8&gt;=1,$B$8&lt;=2958465,MOD($B$8,1)=0),FALSE)),NOT(IF(ISNUMBER($B$9),AND($B$9&gt;=1,$B$9&lt;=2958465,MOD($B$9,1)=0),FALSE)),$B$7&gt;$B$8),"Check: programme setup",IF(OR(LEN(TRIM(B37&amp;""))=0,LEN(TRIM(C37&amp;""))=0,LEN(TRIM(D37&amp;""))=0,LEN(TRIM(E37&amp;""))=0,LEN(TRIM(H37&amp;""))=0,LEN(TRIM(I37&amp;""))=0),"Check: core fields missing",IF(OR(NOT(IF(ISNUMBER(F37),AND(F37&gt;=1,F37&lt;=2958465,MOD(F37,1)=0),FALSE)),NOT(IF(ISNUMBER(G37),AND(G37&gt;=1,G37&lt;=2958465,MOD(G37,1)=0),FALSE)),F37&gt;G37,F37&lt;$B$7,G37&gt;$B$8),"Check: requested period invalid",IF(NOT(OR(EXACT(J37,"Draft"),EXACT(J37,"Issued"),EXACT(J37,"Withdrawn"))),"Check: request state invalid",IF(NOT(OR(EXACT(M37,"Awaiting"),EXACT(M37,"Partial"),EXACT(M37,"Received"),EXACT(M37,"Unavailable"),EXACT(M37,"Not applicable"))),"Check: receipt state invalid",IF(NOT(OR(EXACT(P37,"Not reviewed"),EXACT(P37,"Matches request"),EXACT(P37,"Partial"),EXACT(P37,"Different"),EXACT(P37,"Not applicable"))),"Check: coverage review invalid",IF(NOT(OR(EXACT(Q37,"Not reviewed"),EXACT(Q37,"In review"),EXACT(Q37,"Changes requested"),EXACT(Q37,"Accepted"),EXACT(Q37,"Not applicable"))),"Check: disposition invalid",IF(OR(AND(LEN(K37&amp;"")&gt;0,NOT(IF(ISNUMBER(K37),AND(K37&gt;=1,K37&lt;=2958465,MOD(K37,1)=0),FALSE))),AND(LEN(L37&amp;"")&gt;0,NOT(IF(ISNUMBER(L37),AND(L37&gt;=1,L37&lt;=2958465,MOD(L37,1)=0),FALSE))),AND(LEN(N37&amp;"")&gt;0,NOT(IF(ISNUMBER(N37),AND(N37&gt;=1,N37&lt;=2958465,MOD(N37,1)=0),FALSE))),AND(LEN(R37&amp;"")&gt;0,NOT(IF(ISNUMBER(R37),AND(R37&gt;=1,R37&lt;=2958465,MOD(R37,1)=0),FALSE))),AND(LEN(U37&amp;"")&gt;0,NOT(IF(ISNUMBER(U37),AND(U37&gt;=1,U37&lt;=2958465,MOD(U37,1)=0),FALSE)))),"Check: entered date invalid",IF(OR(AND(LEN(K37&amp;"")&gt;0,K37&gt;$B$9),AND(LEN(N37&amp;"")&gt;0,N37&gt;$B$9),AND(LEN(R37&amp;"")&gt;0,R37&gt;$B$9)),"Check: actual date after as-of",IF(OR(AND(LEN(K37&amp;"")&gt;0,LEN(L37&amp;"")&gt;0,L37&lt;K37),AND(LEN(N37&amp;"")&gt;0,LEN(K37&amp;"")&gt;0,N37&lt;K37),AND(LEN(R37&amp;"")&gt;0,LEN(N37&amp;"")&gt;0,R37&lt;N37)),"Check: date chronology",IF(AND(EXACT(J37,"Draft"),OR(LEN(K37&amp;"")&gt;0,LEN(N37&amp;"")&gt;0,LEN(R37&amp;"")&gt;0,NOT(EXACT(M37,"Awaiting")),NOT(EXACT(P37,"Not reviewed")),NOT(EXACT(Q37,"Not reviewed")))),"Check: draft contains completed activity",IF(AND(EXACT(J37,"Issued"),OR(LEN(K37&amp;"")=0,LEN(L37&amp;"")=0)),"Check: issue and due dates needed",IF(AND(NOT(EXACT(M37,"Awaiting")),OR(LEN(K37&amp;"")=0,LEN(N37&amp;"")=0,LEN(TRIM(O37&amp;""))=0)),"Check: reply date or locator missing",IF(AND(EXACT(M37,"Awaiting"),OR(LEN(N37&amp;"")&gt;0,LEN(R37&amp;"")&gt;0,NOT(EXACT(P37,"Not reviewed")),NOT(EXACT(Q37,"Not reviewed")))),"Check: awaiting conflicts with review",IF(AND(NOT(EXACT(Q37,"Not reviewed")),OR(LEN(R37&amp;"")=0,LEN(TRIM(S37&amp;""))=0)),"Check: review date or record missing",IF(AND(EXACT(Q37,"Not reviewed"),LEN(R37&amp;"")&gt;0),"Check: update review disposition",IF(AND(EXACT(Q37,"Accepted"),OR(NOT(EXACT(J37,"Issued")),NOT(EXACT(M37,"Received")),NOT(EXACT(P37,"Matches request")))),"Check: acceptance prerequisites missing",IF(AND(EXACT(Q37,"Not applicable"),OR(NOT(EXACT(M37,"Not applicable")),NOT(EXACT(P37,"Not applicable")))),"Check: N.A. review inconsistent",IF(AND(OR(EXACT(M37,"Partial"),EXACT(M37,"Unavailable"),EXACT(M37,"Not applicable"),EXACT(P37,"Partial"),EXACT(P37,"Different"),EXACT(P37,"Not applicable"),EXACT(Q37,"Changes requested"),EXACT(J37,"Withdrawn")),LEN(TRIM(V37&amp;""))=0),"Check: gap or exception reason missing",IF(AND(NOT(EXACT(Q37,"Accepted")),NOT(EXACT(Q37,"Not applicable")),NOT(EXACT(J37,"Withdrawn")),OR(LEN(TRIM(T37&amp;""))=0,LEN(U37&amp;"")=0)),"Check: next action or date missing","Recorded"))))))))))))))))))))))))</x:f>
      </x:c>
      <x:c r="X37" s="17" t="str">
        <x:f>IF(W37&lt;&gt;"Recorded","",IF(EXACT(J37,"Issued"),1,0))</x:f>
      </x:c>
      <x:c r="Y37" s="17" t="str">
        <x:f>IF(W37&lt;&gt;"Recorded","",IF(AND(EXACT(J37,"Issued"),NOT(EXACT(M37,"Awaiting"))),1,0))</x:f>
      </x:c>
      <x:c r="Z37" s="17" t="str">
        <x:f>IF(W37&lt;&gt;"Recorded","",IF(AND(EXACT(J37,"Issued"),EXACT(Q37,"Accepted")),1,0))</x:f>
      </x:c>
      <x:c r="AA37" s="17" t="str">
        <x:f>IF(LEN(W37&amp;"")=0,"",IF(W37&lt;&gt;"Recorded","Check: resolve input issue",IF(OR(EXACT(Q37,"Accepted"),EXACT(Q37,"Not applicable"),EXACT(J37,"Withdrawn")),"No open follow-up",IF(U37&lt;$B$9,"Action date passed",IF(U37=$B$9,"Action due today","Action date ahead")))))</x:f>
      </x:c>
    </x:row>
    <x:row r="38" ht="52" customHeight="1">
      <x:c r="A38" s="9"/>
      <x:c r="B38" s="9"/>
      <x:c r="C38" s="9"/>
      <x:c r="D38" s="9"/>
      <x:c r="E38" s="9"/>
      <x:c r="F38" s="10"/>
      <x:c r="G38" s="10"/>
      <x:c r="H38" s="9"/>
      <x:c r="I38" s="9"/>
      <x:c r="J38" s="9"/>
      <x:c r="K38" s="10"/>
      <x:c r="L38" s="10"/>
      <x:c r="M38" s="9"/>
      <x:c r="N38" s="10"/>
      <x:c r="O38" s="9"/>
      <x:c r="P38" s="9"/>
      <x:c r="Q38" s="9"/>
      <x:c r="R38" s="10"/>
      <x:c r="S38" s="9"/>
      <x:c r="T38" s="9"/>
      <x:c r="U38" s="10"/>
      <x:c r="V38" s="9"/>
      <x:c r="W38" s="17" t="str">
        <x:f>IF(COUNTA(A38:V38)=0,"",IF(OR(LEN(TRIM(A38&amp;""))=0,NOT(ISTEXT(A38)),NOT(EXACT(A38,TRIM(A38)))),"Check: ID missing or untrimmed",IF(OR(ISNUMBER(FIND("*",A38)),ISNUMBER(FIND("?",A38)),ISNUMBER(FIND("~",A38))),"Check: ID contains wildcard",IF(COUNTIFS($A$15:$A$74,A38)&gt;1,"Check: duplicate request ID",IF(OR(LEN(TRIM($B$6&amp;""))=0,NOT(IF(ISNUMBER($B$7),AND($B$7&gt;=1,$B$7&lt;=2958465,MOD($B$7,1)=0),FALSE)),NOT(IF(ISNUMBER($B$8),AND($B$8&gt;=1,$B$8&lt;=2958465,MOD($B$8,1)=0),FALSE)),NOT(IF(ISNUMBER($B$9),AND($B$9&gt;=1,$B$9&lt;=2958465,MOD($B$9,1)=0),FALSE)),$B$7&gt;$B$8),"Check: programme setup",IF(OR(LEN(TRIM(B38&amp;""))=0,LEN(TRIM(C38&amp;""))=0,LEN(TRIM(D38&amp;""))=0,LEN(TRIM(E38&amp;""))=0,LEN(TRIM(H38&amp;""))=0,LEN(TRIM(I38&amp;""))=0),"Check: core fields missing",IF(OR(NOT(IF(ISNUMBER(F38),AND(F38&gt;=1,F38&lt;=2958465,MOD(F38,1)=0),FALSE)),NOT(IF(ISNUMBER(G38),AND(G38&gt;=1,G38&lt;=2958465,MOD(G38,1)=0),FALSE)),F38&gt;G38,F38&lt;$B$7,G38&gt;$B$8),"Check: requested period invalid",IF(NOT(OR(EXACT(J38,"Draft"),EXACT(J38,"Issued"),EXACT(J38,"Withdrawn"))),"Check: request state invalid",IF(NOT(OR(EXACT(M38,"Awaiting"),EXACT(M38,"Partial"),EXACT(M38,"Received"),EXACT(M38,"Unavailable"),EXACT(M38,"Not applicable"))),"Check: receipt state invalid",IF(NOT(OR(EXACT(P38,"Not reviewed"),EXACT(P38,"Matches request"),EXACT(P38,"Partial"),EXACT(P38,"Different"),EXACT(P38,"Not applicable"))),"Check: coverage review invalid",IF(NOT(OR(EXACT(Q38,"Not reviewed"),EXACT(Q38,"In review"),EXACT(Q38,"Changes requested"),EXACT(Q38,"Accepted"),EXACT(Q38,"Not applicable"))),"Check: disposition invalid",IF(OR(AND(LEN(K38&amp;"")&gt;0,NOT(IF(ISNUMBER(K38),AND(K38&gt;=1,K38&lt;=2958465,MOD(K38,1)=0),FALSE))),AND(LEN(L38&amp;"")&gt;0,NOT(IF(ISNUMBER(L38),AND(L38&gt;=1,L38&lt;=2958465,MOD(L38,1)=0),FALSE))),AND(LEN(N38&amp;"")&gt;0,NOT(IF(ISNUMBER(N38),AND(N38&gt;=1,N38&lt;=2958465,MOD(N38,1)=0),FALSE))),AND(LEN(R38&amp;"")&gt;0,NOT(IF(ISNUMBER(R38),AND(R38&gt;=1,R38&lt;=2958465,MOD(R38,1)=0),FALSE))),AND(LEN(U38&amp;"")&gt;0,NOT(IF(ISNUMBER(U38),AND(U38&gt;=1,U38&lt;=2958465,MOD(U38,1)=0),FALSE)))),"Check: entered date invalid",IF(OR(AND(LEN(K38&amp;"")&gt;0,K38&gt;$B$9),AND(LEN(N38&amp;"")&gt;0,N38&gt;$B$9),AND(LEN(R38&amp;"")&gt;0,R38&gt;$B$9)),"Check: actual date after as-of",IF(OR(AND(LEN(K38&amp;"")&gt;0,LEN(L38&amp;"")&gt;0,L38&lt;K38),AND(LEN(N38&amp;"")&gt;0,LEN(K38&amp;"")&gt;0,N38&lt;K38),AND(LEN(R38&amp;"")&gt;0,LEN(N38&amp;"")&gt;0,R38&lt;N38)),"Check: date chronology",IF(AND(EXACT(J38,"Draft"),OR(LEN(K38&amp;"")&gt;0,LEN(N38&amp;"")&gt;0,LEN(R38&amp;"")&gt;0,NOT(EXACT(M38,"Awaiting")),NOT(EXACT(P38,"Not reviewed")),NOT(EXACT(Q38,"Not reviewed")))),"Check: draft contains completed activity",IF(AND(EXACT(J38,"Issued"),OR(LEN(K38&amp;"")=0,LEN(L38&amp;"")=0)),"Check: issue and due dates needed",IF(AND(NOT(EXACT(M38,"Awaiting")),OR(LEN(K38&amp;"")=0,LEN(N38&amp;"")=0,LEN(TRIM(O38&amp;""))=0)),"Check: reply date or locator missing",IF(AND(EXACT(M38,"Awaiting"),OR(LEN(N38&amp;"")&gt;0,LEN(R38&amp;"")&gt;0,NOT(EXACT(P38,"Not reviewed")),NOT(EXACT(Q38,"Not reviewed")))),"Check: awaiting conflicts with review",IF(AND(NOT(EXACT(Q38,"Not reviewed")),OR(LEN(R38&amp;"")=0,LEN(TRIM(S38&amp;""))=0)),"Check: review date or record missing",IF(AND(EXACT(Q38,"Not reviewed"),LEN(R38&amp;"")&gt;0),"Check: update review disposition",IF(AND(EXACT(Q38,"Accepted"),OR(NOT(EXACT(J38,"Issued")),NOT(EXACT(M38,"Received")),NOT(EXACT(P38,"Matches request")))),"Check: acceptance prerequisites missing",IF(AND(EXACT(Q38,"Not applicable"),OR(NOT(EXACT(M38,"Not applicable")),NOT(EXACT(P38,"Not applicable")))),"Check: N.A. review inconsistent",IF(AND(OR(EXACT(M38,"Partial"),EXACT(M38,"Unavailable"),EXACT(M38,"Not applicable"),EXACT(P38,"Partial"),EXACT(P38,"Different"),EXACT(P38,"Not applicable"),EXACT(Q38,"Changes requested"),EXACT(J38,"Withdrawn")),LEN(TRIM(V38&amp;""))=0),"Check: gap or exception reason missing",IF(AND(NOT(EXACT(Q38,"Accepted")),NOT(EXACT(Q38,"Not applicable")),NOT(EXACT(J38,"Withdrawn")),OR(LEN(TRIM(T38&amp;""))=0,LEN(U38&amp;"")=0)),"Check: next action or date missing","Recorded"))))))))))))))))))))))))</x:f>
      </x:c>
      <x:c r="X38" s="17" t="str">
        <x:f>IF(W38&lt;&gt;"Recorded","",IF(EXACT(J38,"Issued"),1,0))</x:f>
      </x:c>
      <x:c r="Y38" s="17" t="str">
        <x:f>IF(W38&lt;&gt;"Recorded","",IF(AND(EXACT(J38,"Issued"),NOT(EXACT(M38,"Awaiting"))),1,0))</x:f>
      </x:c>
      <x:c r="Z38" s="17" t="str">
        <x:f>IF(W38&lt;&gt;"Recorded","",IF(AND(EXACT(J38,"Issued"),EXACT(Q38,"Accepted")),1,0))</x:f>
      </x:c>
      <x:c r="AA38" s="17" t="str">
        <x:f>IF(LEN(W38&amp;"")=0,"",IF(W38&lt;&gt;"Recorded","Check: resolve input issue",IF(OR(EXACT(Q38,"Accepted"),EXACT(Q38,"Not applicable"),EXACT(J38,"Withdrawn")),"No open follow-up",IF(U38&lt;$B$9,"Action date passed",IF(U38=$B$9,"Action due today","Action date ahead")))))</x:f>
      </x:c>
    </x:row>
    <x:row r="39" ht="52" customHeight="1">
      <x:c r="A39" s="9"/>
      <x:c r="B39" s="9"/>
      <x:c r="C39" s="9"/>
      <x:c r="D39" s="9"/>
      <x:c r="E39" s="9"/>
      <x:c r="F39" s="10"/>
      <x:c r="G39" s="10"/>
      <x:c r="H39" s="9"/>
      <x:c r="I39" s="9"/>
      <x:c r="J39" s="9"/>
      <x:c r="K39" s="10"/>
      <x:c r="L39" s="10"/>
      <x:c r="M39" s="9"/>
      <x:c r="N39" s="10"/>
      <x:c r="O39" s="9"/>
      <x:c r="P39" s="9"/>
      <x:c r="Q39" s="9"/>
      <x:c r="R39" s="10"/>
      <x:c r="S39" s="9"/>
      <x:c r="T39" s="9"/>
      <x:c r="U39" s="10"/>
      <x:c r="V39" s="9"/>
      <x:c r="W39" s="17" t="str">
        <x:f>IF(COUNTA(A39:V39)=0,"",IF(OR(LEN(TRIM(A39&amp;""))=0,NOT(ISTEXT(A39)),NOT(EXACT(A39,TRIM(A39)))),"Check: ID missing or untrimmed",IF(OR(ISNUMBER(FIND("*",A39)),ISNUMBER(FIND("?",A39)),ISNUMBER(FIND("~",A39))),"Check: ID contains wildcard",IF(COUNTIFS($A$15:$A$74,A39)&gt;1,"Check: duplicate request ID",IF(OR(LEN(TRIM($B$6&amp;""))=0,NOT(IF(ISNUMBER($B$7),AND($B$7&gt;=1,$B$7&lt;=2958465,MOD($B$7,1)=0),FALSE)),NOT(IF(ISNUMBER($B$8),AND($B$8&gt;=1,$B$8&lt;=2958465,MOD($B$8,1)=0),FALSE)),NOT(IF(ISNUMBER($B$9),AND($B$9&gt;=1,$B$9&lt;=2958465,MOD($B$9,1)=0),FALSE)),$B$7&gt;$B$8),"Check: programme setup",IF(OR(LEN(TRIM(B39&amp;""))=0,LEN(TRIM(C39&amp;""))=0,LEN(TRIM(D39&amp;""))=0,LEN(TRIM(E39&amp;""))=0,LEN(TRIM(H39&amp;""))=0,LEN(TRIM(I39&amp;""))=0),"Check: core fields missing",IF(OR(NOT(IF(ISNUMBER(F39),AND(F39&gt;=1,F39&lt;=2958465,MOD(F39,1)=0),FALSE)),NOT(IF(ISNUMBER(G39),AND(G39&gt;=1,G39&lt;=2958465,MOD(G39,1)=0),FALSE)),F39&gt;G39,F39&lt;$B$7,G39&gt;$B$8),"Check: requested period invalid",IF(NOT(OR(EXACT(J39,"Draft"),EXACT(J39,"Issued"),EXACT(J39,"Withdrawn"))),"Check: request state invalid",IF(NOT(OR(EXACT(M39,"Awaiting"),EXACT(M39,"Partial"),EXACT(M39,"Received"),EXACT(M39,"Unavailable"),EXACT(M39,"Not applicable"))),"Check: receipt state invalid",IF(NOT(OR(EXACT(P39,"Not reviewed"),EXACT(P39,"Matches request"),EXACT(P39,"Partial"),EXACT(P39,"Different"),EXACT(P39,"Not applicable"))),"Check: coverage review invalid",IF(NOT(OR(EXACT(Q39,"Not reviewed"),EXACT(Q39,"In review"),EXACT(Q39,"Changes requested"),EXACT(Q39,"Accepted"),EXACT(Q39,"Not applicable"))),"Check: disposition invalid",IF(OR(AND(LEN(K39&amp;"")&gt;0,NOT(IF(ISNUMBER(K39),AND(K39&gt;=1,K39&lt;=2958465,MOD(K39,1)=0),FALSE))),AND(LEN(L39&amp;"")&gt;0,NOT(IF(ISNUMBER(L39),AND(L39&gt;=1,L39&lt;=2958465,MOD(L39,1)=0),FALSE))),AND(LEN(N39&amp;"")&gt;0,NOT(IF(ISNUMBER(N39),AND(N39&gt;=1,N39&lt;=2958465,MOD(N39,1)=0),FALSE))),AND(LEN(R39&amp;"")&gt;0,NOT(IF(ISNUMBER(R39),AND(R39&gt;=1,R39&lt;=2958465,MOD(R39,1)=0),FALSE))),AND(LEN(U39&amp;"")&gt;0,NOT(IF(ISNUMBER(U39),AND(U39&gt;=1,U39&lt;=2958465,MOD(U39,1)=0),FALSE)))),"Check: entered date invalid",IF(OR(AND(LEN(K39&amp;"")&gt;0,K39&gt;$B$9),AND(LEN(N39&amp;"")&gt;0,N39&gt;$B$9),AND(LEN(R39&amp;"")&gt;0,R39&gt;$B$9)),"Check: actual date after as-of",IF(OR(AND(LEN(K39&amp;"")&gt;0,LEN(L39&amp;"")&gt;0,L39&lt;K39),AND(LEN(N39&amp;"")&gt;0,LEN(K39&amp;"")&gt;0,N39&lt;K39),AND(LEN(R39&amp;"")&gt;0,LEN(N39&amp;"")&gt;0,R39&lt;N39)),"Check: date chronology",IF(AND(EXACT(J39,"Draft"),OR(LEN(K39&amp;"")&gt;0,LEN(N39&amp;"")&gt;0,LEN(R39&amp;"")&gt;0,NOT(EXACT(M39,"Awaiting")),NOT(EXACT(P39,"Not reviewed")),NOT(EXACT(Q39,"Not reviewed")))),"Check: draft contains completed activity",IF(AND(EXACT(J39,"Issued"),OR(LEN(K39&amp;"")=0,LEN(L39&amp;"")=0)),"Check: issue and due dates needed",IF(AND(NOT(EXACT(M39,"Awaiting")),OR(LEN(K39&amp;"")=0,LEN(N39&amp;"")=0,LEN(TRIM(O39&amp;""))=0)),"Check: reply date or locator missing",IF(AND(EXACT(M39,"Awaiting"),OR(LEN(N39&amp;"")&gt;0,LEN(R39&amp;"")&gt;0,NOT(EXACT(P39,"Not reviewed")),NOT(EXACT(Q39,"Not reviewed")))),"Check: awaiting conflicts with review",IF(AND(NOT(EXACT(Q39,"Not reviewed")),OR(LEN(R39&amp;"")=0,LEN(TRIM(S39&amp;""))=0)),"Check: review date or record missing",IF(AND(EXACT(Q39,"Not reviewed"),LEN(R39&amp;"")&gt;0),"Check: update review disposition",IF(AND(EXACT(Q39,"Accepted"),OR(NOT(EXACT(J39,"Issued")),NOT(EXACT(M39,"Received")),NOT(EXACT(P39,"Matches request")))),"Check: acceptance prerequisites missing",IF(AND(EXACT(Q39,"Not applicable"),OR(NOT(EXACT(M39,"Not applicable")),NOT(EXACT(P39,"Not applicable")))),"Check: N.A. review inconsistent",IF(AND(OR(EXACT(M39,"Partial"),EXACT(M39,"Unavailable"),EXACT(M39,"Not applicable"),EXACT(P39,"Partial"),EXACT(P39,"Different"),EXACT(P39,"Not applicable"),EXACT(Q39,"Changes requested"),EXACT(J39,"Withdrawn")),LEN(TRIM(V39&amp;""))=0),"Check: gap or exception reason missing",IF(AND(NOT(EXACT(Q39,"Accepted")),NOT(EXACT(Q39,"Not applicable")),NOT(EXACT(J39,"Withdrawn")),OR(LEN(TRIM(T39&amp;""))=0,LEN(U39&amp;"")=0)),"Check: next action or date missing","Recorded"))))))))))))))))))))))))</x:f>
      </x:c>
      <x:c r="X39" s="17" t="str">
        <x:f>IF(W39&lt;&gt;"Recorded","",IF(EXACT(J39,"Issued"),1,0))</x:f>
      </x:c>
      <x:c r="Y39" s="17" t="str">
        <x:f>IF(W39&lt;&gt;"Recorded","",IF(AND(EXACT(J39,"Issued"),NOT(EXACT(M39,"Awaiting"))),1,0))</x:f>
      </x:c>
      <x:c r="Z39" s="17" t="str">
        <x:f>IF(W39&lt;&gt;"Recorded","",IF(AND(EXACT(J39,"Issued"),EXACT(Q39,"Accepted")),1,0))</x:f>
      </x:c>
      <x:c r="AA39" s="17" t="str">
        <x:f>IF(LEN(W39&amp;"")=0,"",IF(W39&lt;&gt;"Recorded","Check: resolve input issue",IF(OR(EXACT(Q39,"Accepted"),EXACT(Q39,"Not applicable"),EXACT(J39,"Withdrawn")),"No open follow-up",IF(U39&lt;$B$9,"Action date passed",IF(U39=$B$9,"Action due today","Action date ahead")))))</x:f>
      </x:c>
    </x:row>
    <x:row r="40" ht="52" customHeight="1">
      <x:c r="A40" s="9"/>
      <x:c r="B40" s="9"/>
      <x:c r="C40" s="9"/>
      <x:c r="D40" s="9"/>
      <x:c r="E40" s="9"/>
      <x:c r="F40" s="10"/>
      <x:c r="G40" s="10"/>
      <x:c r="H40" s="9"/>
      <x:c r="I40" s="9"/>
      <x:c r="J40" s="9"/>
      <x:c r="K40" s="10"/>
      <x:c r="L40" s="10"/>
      <x:c r="M40" s="9"/>
      <x:c r="N40" s="10"/>
      <x:c r="O40" s="9"/>
      <x:c r="P40" s="9"/>
      <x:c r="Q40" s="9"/>
      <x:c r="R40" s="10"/>
      <x:c r="S40" s="9"/>
      <x:c r="T40" s="9"/>
      <x:c r="U40" s="10"/>
      <x:c r="V40" s="9"/>
      <x:c r="W40" s="17" t="str">
        <x:f>IF(COUNTA(A40:V40)=0,"",IF(OR(LEN(TRIM(A40&amp;""))=0,NOT(ISTEXT(A40)),NOT(EXACT(A40,TRIM(A40)))),"Check: ID missing or untrimmed",IF(OR(ISNUMBER(FIND("*",A40)),ISNUMBER(FIND("?",A40)),ISNUMBER(FIND("~",A40))),"Check: ID contains wildcard",IF(COUNTIFS($A$15:$A$74,A40)&gt;1,"Check: duplicate request ID",IF(OR(LEN(TRIM($B$6&amp;""))=0,NOT(IF(ISNUMBER($B$7),AND($B$7&gt;=1,$B$7&lt;=2958465,MOD($B$7,1)=0),FALSE)),NOT(IF(ISNUMBER($B$8),AND($B$8&gt;=1,$B$8&lt;=2958465,MOD($B$8,1)=0),FALSE)),NOT(IF(ISNUMBER($B$9),AND($B$9&gt;=1,$B$9&lt;=2958465,MOD($B$9,1)=0),FALSE)),$B$7&gt;$B$8),"Check: programme setup",IF(OR(LEN(TRIM(B40&amp;""))=0,LEN(TRIM(C40&amp;""))=0,LEN(TRIM(D40&amp;""))=0,LEN(TRIM(E40&amp;""))=0,LEN(TRIM(H40&amp;""))=0,LEN(TRIM(I40&amp;""))=0),"Check: core fields missing",IF(OR(NOT(IF(ISNUMBER(F40),AND(F40&gt;=1,F40&lt;=2958465,MOD(F40,1)=0),FALSE)),NOT(IF(ISNUMBER(G40),AND(G40&gt;=1,G40&lt;=2958465,MOD(G40,1)=0),FALSE)),F40&gt;G40,F40&lt;$B$7,G40&gt;$B$8),"Check: requested period invalid",IF(NOT(OR(EXACT(J40,"Draft"),EXACT(J40,"Issued"),EXACT(J40,"Withdrawn"))),"Check: request state invalid",IF(NOT(OR(EXACT(M40,"Awaiting"),EXACT(M40,"Partial"),EXACT(M40,"Received"),EXACT(M40,"Unavailable"),EXACT(M40,"Not applicable"))),"Check: receipt state invalid",IF(NOT(OR(EXACT(P40,"Not reviewed"),EXACT(P40,"Matches request"),EXACT(P40,"Partial"),EXACT(P40,"Different"),EXACT(P40,"Not applicable"))),"Check: coverage review invalid",IF(NOT(OR(EXACT(Q40,"Not reviewed"),EXACT(Q40,"In review"),EXACT(Q40,"Changes requested"),EXACT(Q40,"Accepted"),EXACT(Q40,"Not applicable"))),"Check: disposition invalid",IF(OR(AND(LEN(K40&amp;"")&gt;0,NOT(IF(ISNUMBER(K40),AND(K40&gt;=1,K40&lt;=2958465,MOD(K40,1)=0),FALSE))),AND(LEN(L40&amp;"")&gt;0,NOT(IF(ISNUMBER(L40),AND(L40&gt;=1,L40&lt;=2958465,MOD(L40,1)=0),FALSE))),AND(LEN(N40&amp;"")&gt;0,NOT(IF(ISNUMBER(N40),AND(N40&gt;=1,N40&lt;=2958465,MOD(N40,1)=0),FALSE))),AND(LEN(R40&amp;"")&gt;0,NOT(IF(ISNUMBER(R40),AND(R40&gt;=1,R40&lt;=2958465,MOD(R40,1)=0),FALSE))),AND(LEN(U40&amp;"")&gt;0,NOT(IF(ISNUMBER(U40),AND(U40&gt;=1,U40&lt;=2958465,MOD(U40,1)=0),FALSE)))),"Check: entered date invalid",IF(OR(AND(LEN(K40&amp;"")&gt;0,K40&gt;$B$9),AND(LEN(N40&amp;"")&gt;0,N40&gt;$B$9),AND(LEN(R40&amp;"")&gt;0,R40&gt;$B$9)),"Check: actual date after as-of",IF(OR(AND(LEN(K40&amp;"")&gt;0,LEN(L40&amp;"")&gt;0,L40&lt;K40),AND(LEN(N40&amp;"")&gt;0,LEN(K40&amp;"")&gt;0,N40&lt;K40),AND(LEN(R40&amp;"")&gt;0,LEN(N40&amp;"")&gt;0,R40&lt;N40)),"Check: date chronology",IF(AND(EXACT(J40,"Draft"),OR(LEN(K40&amp;"")&gt;0,LEN(N40&amp;"")&gt;0,LEN(R40&amp;"")&gt;0,NOT(EXACT(M40,"Awaiting")),NOT(EXACT(P40,"Not reviewed")),NOT(EXACT(Q40,"Not reviewed")))),"Check: draft contains completed activity",IF(AND(EXACT(J40,"Issued"),OR(LEN(K40&amp;"")=0,LEN(L40&amp;"")=0)),"Check: issue and due dates needed",IF(AND(NOT(EXACT(M40,"Awaiting")),OR(LEN(K40&amp;"")=0,LEN(N40&amp;"")=0,LEN(TRIM(O40&amp;""))=0)),"Check: reply date or locator missing",IF(AND(EXACT(M40,"Awaiting"),OR(LEN(N40&amp;"")&gt;0,LEN(R40&amp;"")&gt;0,NOT(EXACT(P40,"Not reviewed")),NOT(EXACT(Q40,"Not reviewed")))),"Check: awaiting conflicts with review",IF(AND(NOT(EXACT(Q40,"Not reviewed")),OR(LEN(R40&amp;"")=0,LEN(TRIM(S40&amp;""))=0)),"Check: review date or record missing",IF(AND(EXACT(Q40,"Not reviewed"),LEN(R40&amp;"")&gt;0),"Check: update review disposition",IF(AND(EXACT(Q40,"Accepted"),OR(NOT(EXACT(J40,"Issued")),NOT(EXACT(M40,"Received")),NOT(EXACT(P40,"Matches request")))),"Check: acceptance prerequisites missing",IF(AND(EXACT(Q40,"Not applicable"),OR(NOT(EXACT(M40,"Not applicable")),NOT(EXACT(P40,"Not applicable")))),"Check: N.A. review inconsistent",IF(AND(OR(EXACT(M40,"Partial"),EXACT(M40,"Unavailable"),EXACT(M40,"Not applicable"),EXACT(P40,"Partial"),EXACT(P40,"Different"),EXACT(P40,"Not applicable"),EXACT(Q40,"Changes requested"),EXACT(J40,"Withdrawn")),LEN(TRIM(V40&amp;""))=0),"Check: gap or exception reason missing",IF(AND(NOT(EXACT(Q40,"Accepted")),NOT(EXACT(Q40,"Not applicable")),NOT(EXACT(J40,"Withdrawn")),OR(LEN(TRIM(T40&amp;""))=0,LEN(U40&amp;"")=0)),"Check: next action or date missing","Recorded"))))))))))))))))))))))))</x:f>
      </x:c>
      <x:c r="X40" s="17" t="str">
        <x:f>IF(W40&lt;&gt;"Recorded","",IF(EXACT(J40,"Issued"),1,0))</x:f>
      </x:c>
      <x:c r="Y40" s="17" t="str">
        <x:f>IF(W40&lt;&gt;"Recorded","",IF(AND(EXACT(J40,"Issued"),NOT(EXACT(M40,"Awaiting"))),1,0))</x:f>
      </x:c>
      <x:c r="Z40" s="17" t="str">
        <x:f>IF(W40&lt;&gt;"Recorded","",IF(AND(EXACT(J40,"Issued"),EXACT(Q40,"Accepted")),1,0))</x:f>
      </x:c>
      <x:c r="AA40" s="17" t="str">
        <x:f>IF(LEN(W40&amp;"")=0,"",IF(W40&lt;&gt;"Recorded","Check: resolve input issue",IF(OR(EXACT(Q40,"Accepted"),EXACT(Q40,"Not applicable"),EXACT(J40,"Withdrawn")),"No open follow-up",IF(U40&lt;$B$9,"Action date passed",IF(U40=$B$9,"Action due today","Action date ahead")))))</x:f>
      </x:c>
    </x:row>
    <x:row r="41" ht="52" customHeight="1">
      <x:c r="A41" s="9"/>
      <x:c r="B41" s="9"/>
      <x:c r="C41" s="9"/>
      <x:c r="D41" s="9"/>
      <x:c r="E41" s="9"/>
      <x:c r="F41" s="10"/>
      <x:c r="G41" s="10"/>
      <x:c r="H41" s="9"/>
      <x:c r="I41" s="9"/>
      <x:c r="J41" s="9"/>
      <x:c r="K41" s="10"/>
      <x:c r="L41" s="10"/>
      <x:c r="M41" s="9"/>
      <x:c r="N41" s="10"/>
      <x:c r="O41" s="9"/>
      <x:c r="P41" s="9"/>
      <x:c r="Q41" s="9"/>
      <x:c r="R41" s="10"/>
      <x:c r="S41" s="9"/>
      <x:c r="T41" s="9"/>
      <x:c r="U41" s="10"/>
      <x:c r="V41" s="9"/>
      <x:c r="W41" s="17" t="str">
        <x:f>IF(COUNTA(A41:V41)=0,"",IF(OR(LEN(TRIM(A41&amp;""))=0,NOT(ISTEXT(A41)),NOT(EXACT(A41,TRIM(A41)))),"Check: ID missing or untrimmed",IF(OR(ISNUMBER(FIND("*",A41)),ISNUMBER(FIND("?",A41)),ISNUMBER(FIND("~",A41))),"Check: ID contains wildcard",IF(COUNTIFS($A$15:$A$74,A41)&gt;1,"Check: duplicate request ID",IF(OR(LEN(TRIM($B$6&amp;""))=0,NOT(IF(ISNUMBER($B$7),AND($B$7&gt;=1,$B$7&lt;=2958465,MOD($B$7,1)=0),FALSE)),NOT(IF(ISNUMBER($B$8),AND($B$8&gt;=1,$B$8&lt;=2958465,MOD($B$8,1)=0),FALSE)),NOT(IF(ISNUMBER($B$9),AND($B$9&gt;=1,$B$9&lt;=2958465,MOD($B$9,1)=0),FALSE)),$B$7&gt;$B$8),"Check: programme setup",IF(OR(LEN(TRIM(B41&amp;""))=0,LEN(TRIM(C41&amp;""))=0,LEN(TRIM(D41&amp;""))=0,LEN(TRIM(E41&amp;""))=0,LEN(TRIM(H41&amp;""))=0,LEN(TRIM(I41&amp;""))=0),"Check: core fields missing",IF(OR(NOT(IF(ISNUMBER(F41),AND(F41&gt;=1,F41&lt;=2958465,MOD(F41,1)=0),FALSE)),NOT(IF(ISNUMBER(G41),AND(G41&gt;=1,G41&lt;=2958465,MOD(G41,1)=0),FALSE)),F41&gt;G41,F41&lt;$B$7,G41&gt;$B$8),"Check: requested period invalid",IF(NOT(OR(EXACT(J41,"Draft"),EXACT(J41,"Issued"),EXACT(J41,"Withdrawn"))),"Check: request state invalid",IF(NOT(OR(EXACT(M41,"Awaiting"),EXACT(M41,"Partial"),EXACT(M41,"Received"),EXACT(M41,"Unavailable"),EXACT(M41,"Not applicable"))),"Check: receipt state invalid",IF(NOT(OR(EXACT(P41,"Not reviewed"),EXACT(P41,"Matches request"),EXACT(P41,"Partial"),EXACT(P41,"Different"),EXACT(P41,"Not applicable"))),"Check: coverage review invalid",IF(NOT(OR(EXACT(Q41,"Not reviewed"),EXACT(Q41,"In review"),EXACT(Q41,"Changes requested"),EXACT(Q41,"Accepted"),EXACT(Q41,"Not applicable"))),"Check: disposition invalid",IF(OR(AND(LEN(K41&amp;"")&gt;0,NOT(IF(ISNUMBER(K41),AND(K41&gt;=1,K41&lt;=2958465,MOD(K41,1)=0),FALSE))),AND(LEN(L41&amp;"")&gt;0,NOT(IF(ISNUMBER(L41),AND(L41&gt;=1,L41&lt;=2958465,MOD(L41,1)=0),FALSE))),AND(LEN(N41&amp;"")&gt;0,NOT(IF(ISNUMBER(N41),AND(N41&gt;=1,N41&lt;=2958465,MOD(N41,1)=0),FALSE))),AND(LEN(R41&amp;"")&gt;0,NOT(IF(ISNUMBER(R41),AND(R41&gt;=1,R41&lt;=2958465,MOD(R41,1)=0),FALSE))),AND(LEN(U41&amp;"")&gt;0,NOT(IF(ISNUMBER(U41),AND(U41&gt;=1,U41&lt;=2958465,MOD(U41,1)=0),FALSE)))),"Check: entered date invalid",IF(OR(AND(LEN(K41&amp;"")&gt;0,K41&gt;$B$9),AND(LEN(N41&amp;"")&gt;0,N41&gt;$B$9),AND(LEN(R41&amp;"")&gt;0,R41&gt;$B$9)),"Check: actual date after as-of",IF(OR(AND(LEN(K41&amp;"")&gt;0,LEN(L41&amp;"")&gt;0,L41&lt;K41),AND(LEN(N41&amp;"")&gt;0,LEN(K41&amp;"")&gt;0,N41&lt;K41),AND(LEN(R41&amp;"")&gt;0,LEN(N41&amp;"")&gt;0,R41&lt;N41)),"Check: date chronology",IF(AND(EXACT(J41,"Draft"),OR(LEN(K41&amp;"")&gt;0,LEN(N41&amp;"")&gt;0,LEN(R41&amp;"")&gt;0,NOT(EXACT(M41,"Awaiting")),NOT(EXACT(P41,"Not reviewed")),NOT(EXACT(Q41,"Not reviewed")))),"Check: draft contains completed activity",IF(AND(EXACT(J41,"Issued"),OR(LEN(K41&amp;"")=0,LEN(L41&amp;"")=0)),"Check: issue and due dates needed",IF(AND(NOT(EXACT(M41,"Awaiting")),OR(LEN(K41&amp;"")=0,LEN(N41&amp;"")=0,LEN(TRIM(O41&amp;""))=0)),"Check: reply date or locator missing",IF(AND(EXACT(M41,"Awaiting"),OR(LEN(N41&amp;"")&gt;0,LEN(R41&amp;"")&gt;0,NOT(EXACT(P41,"Not reviewed")),NOT(EXACT(Q41,"Not reviewed")))),"Check: awaiting conflicts with review",IF(AND(NOT(EXACT(Q41,"Not reviewed")),OR(LEN(R41&amp;"")=0,LEN(TRIM(S41&amp;""))=0)),"Check: review date or record missing",IF(AND(EXACT(Q41,"Not reviewed"),LEN(R41&amp;"")&gt;0),"Check: update review disposition",IF(AND(EXACT(Q41,"Accepted"),OR(NOT(EXACT(J41,"Issued")),NOT(EXACT(M41,"Received")),NOT(EXACT(P41,"Matches request")))),"Check: acceptance prerequisites missing",IF(AND(EXACT(Q41,"Not applicable"),OR(NOT(EXACT(M41,"Not applicable")),NOT(EXACT(P41,"Not applicable")))),"Check: N.A. review inconsistent",IF(AND(OR(EXACT(M41,"Partial"),EXACT(M41,"Unavailable"),EXACT(M41,"Not applicable"),EXACT(P41,"Partial"),EXACT(P41,"Different"),EXACT(P41,"Not applicable"),EXACT(Q41,"Changes requested"),EXACT(J41,"Withdrawn")),LEN(TRIM(V41&amp;""))=0),"Check: gap or exception reason missing",IF(AND(NOT(EXACT(Q41,"Accepted")),NOT(EXACT(Q41,"Not applicable")),NOT(EXACT(J41,"Withdrawn")),OR(LEN(TRIM(T41&amp;""))=0,LEN(U41&amp;"")=0)),"Check: next action or date missing","Recorded"))))))))))))))))))))))))</x:f>
      </x:c>
      <x:c r="X41" s="17" t="str">
        <x:f>IF(W41&lt;&gt;"Recorded","",IF(EXACT(J41,"Issued"),1,0))</x:f>
      </x:c>
      <x:c r="Y41" s="17" t="str">
        <x:f>IF(W41&lt;&gt;"Recorded","",IF(AND(EXACT(J41,"Issued"),NOT(EXACT(M41,"Awaiting"))),1,0))</x:f>
      </x:c>
      <x:c r="Z41" s="17" t="str">
        <x:f>IF(W41&lt;&gt;"Recorded","",IF(AND(EXACT(J41,"Issued"),EXACT(Q41,"Accepted")),1,0))</x:f>
      </x:c>
      <x:c r="AA41" s="17" t="str">
        <x:f>IF(LEN(W41&amp;"")=0,"",IF(W41&lt;&gt;"Recorded","Check: resolve input issue",IF(OR(EXACT(Q41,"Accepted"),EXACT(Q41,"Not applicable"),EXACT(J41,"Withdrawn")),"No open follow-up",IF(U41&lt;$B$9,"Action date passed",IF(U41=$B$9,"Action due today","Action date ahead")))))</x:f>
      </x:c>
    </x:row>
    <x:row r="42" ht="52" customHeight="1">
      <x:c r="A42" s="9"/>
      <x:c r="B42" s="9"/>
      <x:c r="C42" s="9"/>
      <x:c r="D42" s="9"/>
      <x:c r="E42" s="9"/>
      <x:c r="F42" s="10"/>
      <x:c r="G42" s="10"/>
      <x:c r="H42" s="9"/>
      <x:c r="I42" s="9"/>
      <x:c r="J42" s="9"/>
      <x:c r="K42" s="10"/>
      <x:c r="L42" s="10"/>
      <x:c r="M42" s="9"/>
      <x:c r="N42" s="10"/>
      <x:c r="O42" s="9"/>
      <x:c r="P42" s="9"/>
      <x:c r="Q42" s="9"/>
      <x:c r="R42" s="10"/>
      <x:c r="S42" s="9"/>
      <x:c r="T42" s="9"/>
      <x:c r="U42" s="10"/>
      <x:c r="V42" s="9"/>
      <x:c r="W42" s="17" t="str">
        <x:f>IF(COUNTA(A42:V42)=0,"",IF(OR(LEN(TRIM(A42&amp;""))=0,NOT(ISTEXT(A42)),NOT(EXACT(A42,TRIM(A42)))),"Check: ID missing or untrimmed",IF(OR(ISNUMBER(FIND("*",A42)),ISNUMBER(FIND("?",A42)),ISNUMBER(FIND("~",A42))),"Check: ID contains wildcard",IF(COUNTIFS($A$15:$A$74,A42)&gt;1,"Check: duplicate request ID",IF(OR(LEN(TRIM($B$6&amp;""))=0,NOT(IF(ISNUMBER($B$7),AND($B$7&gt;=1,$B$7&lt;=2958465,MOD($B$7,1)=0),FALSE)),NOT(IF(ISNUMBER($B$8),AND($B$8&gt;=1,$B$8&lt;=2958465,MOD($B$8,1)=0),FALSE)),NOT(IF(ISNUMBER($B$9),AND($B$9&gt;=1,$B$9&lt;=2958465,MOD($B$9,1)=0),FALSE)),$B$7&gt;$B$8),"Check: programme setup",IF(OR(LEN(TRIM(B42&amp;""))=0,LEN(TRIM(C42&amp;""))=0,LEN(TRIM(D42&amp;""))=0,LEN(TRIM(E42&amp;""))=0,LEN(TRIM(H42&amp;""))=0,LEN(TRIM(I42&amp;""))=0),"Check: core fields missing",IF(OR(NOT(IF(ISNUMBER(F42),AND(F42&gt;=1,F42&lt;=2958465,MOD(F42,1)=0),FALSE)),NOT(IF(ISNUMBER(G42),AND(G42&gt;=1,G42&lt;=2958465,MOD(G42,1)=0),FALSE)),F42&gt;G42,F42&lt;$B$7,G42&gt;$B$8),"Check: requested period invalid",IF(NOT(OR(EXACT(J42,"Draft"),EXACT(J42,"Issued"),EXACT(J42,"Withdrawn"))),"Check: request state invalid",IF(NOT(OR(EXACT(M42,"Awaiting"),EXACT(M42,"Partial"),EXACT(M42,"Received"),EXACT(M42,"Unavailable"),EXACT(M42,"Not applicable"))),"Check: receipt state invalid",IF(NOT(OR(EXACT(P42,"Not reviewed"),EXACT(P42,"Matches request"),EXACT(P42,"Partial"),EXACT(P42,"Different"),EXACT(P42,"Not applicable"))),"Check: coverage review invalid",IF(NOT(OR(EXACT(Q42,"Not reviewed"),EXACT(Q42,"In review"),EXACT(Q42,"Changes requested"),EXACT(Q42,"Accepted"),EXACT(Q42,"Not applicable"))),"Check: disposition invalid",IF(OR(AND(LEN(K42&amp;"")&gt;0,NOT(IF(ISNUMBER(K42),AND(K42&gt;=1,K42&lt;=2958465,MOD(K42,1)=0),FALSE))),AND(LEN(L42&amp;"")&gt;0,NOT(IF(ISNUMBER(L42),AND(L42&gt;=1,L42&lt;=2958465,MOD(L42,1)=0),FALSE))),AND(LEN(N42&amp;"")&gt;0,NOT(IF(ISNUMBER(N42),AND(N42&gt;=1,N42&lt;=2958465,MOD(N42,1)=0),FALSE))),AND(LEN(R42&amp;"")&gt;0,NOT(IF(ISNUMBER(R42),AND(R42&gt;=1,R42&lt;=2958465,MOD(R42,1)=0),FALSE))),AND(LEN(U42&amp;"")&gt;0,NOT(IF(ISNUMBER(U42),AND(U42&gt;=1,U42&lt;=2958465,MOD(U42,1)=0),FALSE)))),"Check: entered date invalid",IF(OR(AND(LEN(K42&amp;"")&gt;0,K42&gt;$B$9),AND(LEN(N42&amp;"")&gt;0,N42&gt;$B$9),AND(LEN(R42&amp;"")&gt;0,R42&gt;$B$9)),"Check: actual date after as-of",IF(OR(AND(LEN(K42&amp;"")&gt;0,LEN(L42&amp;"")&gt;0,L42&lt;K42),AND(LEN(N42&amp;"")&gt;0,LEN(K42&amp;"")&gt;0,N42&lt;K42),AND(LEN(R42&amp;"")&gt;0,LEN(N42&amp;"")&gt;0,R42&lt;N42)),"Check: date chronology",IF(AND(EXACT(J42,"Draft"),OR(LEN(K42&amp;"")&gt;0,LEN(N42&amp;"")&gt;0,LEN(R42&amp;"")&gt;0,NOT(EXACT(M42,"Awaiting")),NOT(EXACT(P42,"Not reviewed")),NOT(EXACT(Q42,"Not reviewed")))),"Check: draft contains completed activity",IF(AND(EXACT(J42,"Issued"),OR(LEN(K42&amp;"")=0,LEN(L42&amp;"")=0)),"Check: issue and due dates needed",IF(AND(NOT(EXACT(M42,"Awaiting")),OR(LEN(K42&amp;"")=0,LEN(N42&amp;"")=0,LEN(TRIM(O42&amp;""))=0)),"Check: reply date or locator missing",IF(AND(EXACT(M42,"Awaiting"),OR(LEN(N42&amp;"")&gt;0,LEN(R42&amp;"")&gt;0,NOT(EXACT(P42,"Not reviewed")),NOT(EXACT(Q42,"Not reviewed")))),"Check: awaiting conflicts with review",IF(AND(NOT(EXACT(Q42,"Not reviewed")),OR(LEN(R42&amp;"")=0,LEN(TRIM(S42&amp;""))=0)),"Check: review date or record missing",IF(AND(EXACT(Q42,"Not reviewed"),LEN(R42&amp;"")&gt;0),"Check: update review disposition",IF(AND(EXACT(Q42,"Accepted"),OR(NOT(EXACT(J42,"Issued")),NOT(EXACT(M42,"Received")),NOT(EXACT(P42,"Matches request")))),"Check: acceptance prerequisites missing",IF(AND(EXACT(Q42,"Not applicable"),OR(NOT(EXACT(M42,"Not applicable")),NOT(EXACT(P42,"Not applicable")))),"Check: N.A. review inconsistent",IF(AND(OR(EXACT(M42,"Partial"),EXACT(M42,"Unavailable"),EXACT(M42,"Not applicable"),EXACT(P42,"Partial"),EXACT(P42,"Different"),EXACT(P42,"Not applicable"),EXACT(Q42,"Changes requested"),EXACT(J42,"Withdrawn")),LEN(TRIM(V42&amp;""))=0),"Check: gap or exception reason missing",IF(AND(NOT(EXACT(Q42,"Accepted")),NOT(EXACT(Q42,"Not applicable")),NOT(EXACT(J42,"Withdrawn")),OR(LEN(TRIM(T42&amp;""))=0,LEN(U42&amp;"")=0)),"Check: next action or date missing","Recorded"))))))))))))))))))))))))</x:f>
      </x:c>
      <x:c r="X42" s="17" t="str">
        <x:f>IF(W42&lt;&gt;"Recorded","",IF(EXACT(J42,"Issued"),1,0))</x:f>
      </x:c>
      <x:c r="Y42" s="17" t="str">
        <x:f>IF(W42&lt;&gt;"Recorded","",IF(AND(EXACT(J42,"Issued"),NOT(EXACT(M42,"Awaiting"))),1,0))</x:f>
      </x:c>
      <x:c r="Z42" s="17" t="str">
        <x:f>IF(W42&lt;&gt;"Recorded","",IF(AND(EXACT(J42,"Issued"),EXACT(Q42,"Accepted")),1,0))</x:f>
      </x:c>
      <x:c r="AA42" s="17" t="str">
        <x:f>IF(LEN(W42&amp;"")=0,"",IF(W42&lt;&gt;"Recorded","Check: resolve input issue",IF(OR(EXACT(Q42,"Accepted"),EXACT(Q42,"Not applicable"),EXACT(J42,"Withdrawn")),"No open follow-up",IF(U42&lt;$B$9,"Action date passed",IF(U42=$B$9,"Action due today","Action date ahead")))))</x:f>
      </x:c>
    </x:row>
    <x:row r="43" ht="52" customHeight="1">
      <x:c r="A43" s="9"/>
      <x:c r="B43" s="9"/>
      <x:c r="C43" s="9"/>
      <x:c r="D43" s="9"/>
      <x:c r="E43" s="9"/>
      <x:c r="F43" s="10"/>
      <x:c r="G43" s="10"/>
      <x:c r="H43" s="9"/>
      <x:c r="I43" s="9"/>
      <x:c r="J43" s="9"/>
      <x:c r="K43" s="10"/>
      <x:c r="L43" s="10"/>
      <x:c r="M43" s="9"/>
      <x:c r="N43" s="10"/>
      <x:c r="O43" s="9"/>
      <x:c r="P43" s="9"/>
      <x:c r="Q43" s="9"/>
      <x:c r="R43" s="10"/>
      <x:c r="S43" s="9"/>
      <x:c r="T43" s="9"/>
      <x:c r="U43" s="10"/>
      <x:c r="V43" s="9"/>
      <x:c r="W43" s="17" t="str">
        <x:f>IF(COUNTA(A43:V43)=0,"",IF(OR(LEN(TRIM(A43&amp;""))=0,NOT(ISTEXT(A43)),NOT(EXACT(A43,TRIM(A43)))),"Check: ID missing or untrimmed",IF(OR(ISNUMBER(FIND("*",A43)),ISNUMBER(FIND("?",A43)),ISNUMBER(FIND("~",A43))),"Check: ID contains wildcard",IF(COUNTIFS($A$15:$A$74,A43)&gt;1,"Check: duplicate request ID",IF(OR(LEN(TRIM($B$6&amp;""))=0,NOT(IF(ISNUMBER($B$7),AND($B$7&gt;=1,$B$7&lt;=2958465,MOD($B$7,1)=0),FALSE)),NOT(IF(ISNUMBER($B$8),AND($B$8&gt;=1,$B$8&lt;=2958465,MOD($B$8,1)=0),FALSE)),NOT(IF(ISNUMBER($B$9),AND($B$9&gt;=1,$B$9&lt;=2958465,MOD($B$9,1)=0),FALSE)),$B$7&gt;$B$8),"Check: programme setup",IF(OR(LEN(TRIM(B43&amp;""))=0,LEN(TRIM(C43&amp;""))=0,LEN(TRIM(D43&amp;""))=0,LEN(TRIM(E43&amp;""))=0,LEN(TRIM(H43&amp;""))=0,LEN(TRIM(I43&amp;""))=0),"Check: core fields missing",IF(OR(NOT(IF(ISNUMBER(F43),AND(F43&gt;=1,F43&lt;=2958465,MOD(F43,1)=0),FALSE)),NOT(IF(ISNUMBER(G43),AND(G43&gt;=1,G43&lt;=2958465,MOD(G43,1)=0),FALSE)),F43&gt;G43,F43&lt;$B$7,G43&gt;$B$8),"Check: requested period invalid",IF(NOT(OR(EXACT(J43,"Draft"),EXACT(J43,"Issued"),EXACT(J43,"Withdrawn"))),"Check: request state invalid",IF(NOT(OR(EXACT(M43,"Awaiting"),EXACT(M43,"Partial"),EXACT(M43,"Received"),EXACT(M43,"Unavailable"),EXACT(M43,"Not applicable"))),"Check: receipt state invalid",IF(NOT(OR(EXACT(P43,"Not reviewed"),EXACT(P43,"Matches request"),EXACT(P43,"Partial"),EXACT(P43,"Different"),EXACT(P43,"Not applicable"))),"Check: coverage review invalid",IF(NOT(OR(EXACT(Q43,"Not reviewed"),EXACT(Q43,"In review"),EXACT(Q43,"Changes requested"),EXACT(Q43,"Accepted"),EXACT(Q43,"Not applicable"))),"Check: disposition invalid",IF(OR(AND(LEN(K43&amp;"")&gt;0,NOT(IF(ISNUMBER(K43),AND(K43&gt;=1,K43&lt;=2958465,MOD(K43,1)=0),FALSE))),AND(LEN(L43&amp;"")&gt;0,NOT(IF(ISNUMBER(L43),AND(L43&gt;=1,L43&lt;=2958465,MOD(L43,1)=0),FALSE))),AND(LEN(N43&amp;"")&gt;0,NOT(IF(ISNUMBER(N43),AND(N43&gt;=1,N43&lt;=2958465,MOD(N43,1)=0),FALSE))),AND(LEN(R43&amp;"")&gt;0,NOT(IF(ISNUMBER(R43),AND(R43&gt;=1,R43&lt;=2958465,MOD(R43,1)=0),FALSE))),AND(LEN(U43&amp;"")&gt;0,NOT(IF(ISNUMBER(U43),AND(U43&gt;=1,U43&lt;=2958465,MOD(U43,1)=0),FALSE)))),"Check: entered date invalid",IF(OR(AND(LEN(K43&amp;"")&gt;0,K43&gt;$B$9),AND(LEN(N43&amp;"")&gt;0,N43&gt;$B$9),AND(LEN(R43&amp;"")&gt;0,R43&gt;$B$9)),"Check: actual date after as-of",IF(OR(AND(LEN(K43&amp;"")&gt;0,LEN(L43&amp;"")&gt;0,L43&lt;K43),AND(LEN(N43&amp;"")&gt;0,LEN(K43&amp;"")&gt;0,N43&lt;K43),AND(LEN(R43&amp;"")&gt;0,LEN(N43&amp;"")&gt;0,R43&lt;N43)),"Check: date chronology",IF(AND(EXACT(J43,"Draft"),OR(LEN(K43&amp;"")&gt;0,LEN(N43&amp;"")&gt;0,LEN(R43&amp;"")&gt;0,NOT(EXACT(M43,"Awaiting")),NOT(EXACT(P43,"Not reviewed")),NOT(EXACT(Q43,"Not reviewed")))),"Check: draft contains completed activity",IF(AND(EXACT(J43,"Issued"),OR(LEN(K43&amp;"")=0,LEN(L43&amp;"")=0)),"Check: issue and due dates needed",IF(AND(NOT(EXACT(M43,"Awaiting")),OR(LEN(K43&amp;"")=0,LEN(N43&amp;"")=0,LEN(TRIM(O43&amp;""))=0)),"Check: reply date or locator missing",IF(AND(EXACT(M43,"Awaiting"),OR(LEN(N43&amp;"")&gt;0,LEN(R43&amp;"")&gt;0,NOT(EXACT(P43,"Not reviewed")),NOT(EXACT(Q43,"Not reviewed")))),"Check: awaiting conflicts with review",IF(AND(NOT(EXACT(Q43,"Not reviewed")),OR(LEN(R43&amp;"")=0,LEN(TRIM(S43&amp;""))=0)),"Check: review date or record missing",IF(AND(EXACT(Q43,"Not reviewed"),LEN(R43&amp;"")&gt;0),"Check: update review disposition",IF(AND(EXACT(Q43,"Accepted"),OR(NOT(EXACT(J43,"Issued")),NOT(EXACT(M43,"Received")),NOT(EXACT(P43,"Matches request")))),"Check: acceptance prerequisites missing",IF(AND(EXACT(Q43,"Not applicable"),OR(NOT(EXACT(M43,"Not applicable")),NOT(EXACT(P43,"Not applicable")))),"Check: N.A. review inconsistent",IF(AND(OR(EXACT(M43,"Partial"),EXACT(M43,"Unavailable"),EXACT(M43,"Not applicable"),EXACT(P43,"Partial"),EXACT(P43,"Different"),EXACT(P43,"Not applicable"),EXACT(Q43,"Changes requested"),EXACT(J43,"Withdrawn")),LEN(TRIM(V43&amp;""))=0),"Check: gap or exception reason missing",IF(AND(NOT(EXACT(Q43,"Accepted")),NOT(EXACT(Q43,"Not applicable")),NOT(EXACT(J43,"Withdrawn")),OR(LEN(TRIM(T43&amp;""))=0,LEN(U43&amp;"")=0)),"Check: next action or date missing","Recorded"))))))))))))))))))))))))</x:f>
      </x:c>
      <x:c r="X43" s="17" t="str">
        <x:f>IF(W43&lt;&gt;"Recorded","",IF(EXACT(J43,"Issued"),1,0))</x:f>
      </x:c>
      <x:c r="Y43" s="17" t="str">
        <x:f>IF(W43&lt;&gt;"Recorded","",IF(AND(EXACT(J43,"Issued"),NOT(EXACT(M43,"Awaiting"))),1,0))</x:f>
      </x:c>
      <x:c r="Z43" s="17" t="str">
        <x:f>IF(W43&lt;&gt;"Recorded","",IF(AND(EXACT(J43,"Issued"),EXACT(Q43,"Accepted")),1,0))</x:f>
      </x:c>
      <x:c r="AA43" s="17" t="str">
        <x:f>IF(LEN(W43&amp;"")=0,"",IF(W43&lt;&gt;"Recorded","Check: resolve input issue",IF(OR(EXACT(Q43,"Accepted"),EXACT(Q43,"Not applicable"),EXACT(J43,"Withdrawn")),"No open follow-up",IF(U43&lt;$B$9,"Action date passed",IF(U43=$B$9,"Action due today","Action date ahead")))))</x:f>
      </x:c>
    </x:row>
    <x:row r="44" ht="52" customHeight="1">
      <x:c r="A44" s="9"/>
      <x:c r="B44" s="9"/>
      <x:c r="C44" s="9"/>
      <x:c r="D44" s="9"/>
      <x:c r="E44" s="9"/>
      <x:c r="F44" s="10"/>
      <x:c r="G44" s="10"/>
      <x:c r="H44" s="9"/>
      <x:c r="I44" s="9"/>
      <x:c r="J44" s="9"/>
      <x:c r="K44" s="10"/>
      <x:c r="L44" s="10"/>
      <x:c r="M44" s="9"/>
      <x:c r="N44" s="10"/>
      <x:c r="O44" s="9"/>
      <x:c r="P44" s="9"/>
      <x:c r="Q44" s="9"/>
      <x:c r="R44" s="10"/>
      <x:c r="S44" s="9"/>
      <x:c r="T44" s="9"/>
      <x:c r="U44" s="10"/>
      <x:c r="V44" s="9"/>
      <x:c r="W44" s="17" t="str">
        <x:f>IF(COUNTA(A44:V44)=0,"",IF(OR(LEN(TRIM(A44&amp;""))=0,NOT(ISTEXT(A44)),NOT(EXACT(A44,TRIM(A44)))),"Check: ID missing or untrimmed",IF(OR(ISNUMBER(FIND("*",A44)),ISNUMBER(FIND("?",A44)),ISNUMBER(FIND("~",A44))),"Check: ID contains wildcard",IF(COUNTIFS($A$15:$A$74,A44)&gt;1,"Check: duplicate request ID",IF(OR(LEN(TRIM($B$6&amp;""))=0,NOT(IF(ISNUMBER($B$7),AND($B$7&gt;=1,$B$7&lt;=2958465,MOD($B$7,1)=0),FALSE)),NOT(IF(ISNUMBER($B$8),AND($B$8&gt;=1,$B$8&lt;=2958465,MOD($B$8,1)=0),FALSE)),NOT(IF(ISNUMBER($B$9),AND($B$9&gt;=1,$B$9&lt;=2958465,MOD($B$9,1)=0),FALSE)),$B$7&gt;$B$8),"Check: programme setup",IF(OR(LEN(TRIM(B44&amp;""))=0,LEN(TRIM(C44&amp;""))=0,LEN(TRIM(D44&amp;""))=0,LEN(TRIM(E44&amp;""))=0,LEN(TRIM(H44&amp;""))=0,LEN(TRIM(I44&amp;""))=0),"Check: core fields missing",IF(OR(NOT(IF(ISNUMBER(F44),AND(F44&gt;=1,F44&lt;=2958465,MOD(F44,1)=0),FALSE)),NOT(IF(ISNUMBER(G44),AND(G44&gt;=1,G44&lt;=2958465,MOD(G44,1)=0),FALSE)),F44&gt;G44,F44&lt;$B$7,G44&gt;$B$8),"Check: requested period invalid",IF(NOT(OR(EXACT(J44,"Draft"),EXACT(J44,"Issued"),EXACT(J44,"Withdrawn"))),"Check: request state invalid",IF(NOT(OR(EXACT(M44,"Awaiting"),EXACT(M44,"Partial"),EXACT(M44,"Received"),EXACT(M44,"Unavailable"),EXACT(M44,"Not applicable"))),"Check: receipt state invalid",IF(NOT(OR(EXACT(P44,"Not reviewed"),EXACT(P44,"Matches request"),EXACT(P44,"Partial"),EXACT(P44,"Different"),EXACT(P44,"Not applicable"))),"Check: coverage review invalid",IF(NOT(OR(EXACT(Q44,"Not reviewed"),EXACT(Q44,"In review"),EXACT(Q44,"Changes requested"),EXACT(Q44,"Accepted"),EXACT(Q44,"Not applicable"))),"Check: disposition invalid",IF(OR(AND(LEN(K44&amp;"")&gt;0,NOT(IF(ISNUMBER(K44),AND(K44&gt;=1,K44&lt;=2958465,MOD(K44,1)=0),FALSE))),AND(LEN(L44&amp;"")&gt;0,NOT(IF(ISNUMBER(L44),AND(L44&gt;=1,L44&lt;=2958465,MOD(L44,1)=0),FALSE))),AND(LEN(N44&amp;"")&gt;0,NOT(IF(ISNUMBER(N44),AND(N44&gt;=1,N44&lt;=2958465,MOD(N44,1)=0),FALSE))),AND(LEN(R44&amp;"")&gt;0,NOT(IF(ISNUMBER(R44),AND(R44&gt;=1,R44&lt;=2958465,MOD(R44,1)=0),FALSE))),AND(LEN(U44&amp;"")&gt;0,NOT(IF(ISNUMBER(U44),AND(U44&gt;=1,U44&lt;=2958465,MOD(U44,1)=0),FALSE)))),"Check: entered date invalid",IF(OR(AND(LEN(K44&amp;"")&gt;0,K44&gt;$B$9),AND(LEN(N44&amp;"")&gt;0,N44&gt;$B$9),AND(LEN(R44&amp;"")&gt;0,R44&gt;$B$9)),"Check: actual date after as-of",IF(OR(AND(LEN(K44&amp;"")&gt;0,LEN(L44&amp;"")&gt;0,L44&lt;K44),AND(LEN(N44&amp;"")&gt;0,LEN(K44&amp;"")&gt;0,N44&lt;K44),AND(LEN(R44&amp;"")&gt;0,LEN(N44&amp;"")&gt;0,R44&lt;N44)),"Check: date chronology",IF(AND(EXACT(J44,"Draft"),OR(LEN(K44&amp;"")&gt;0,LEN(N44&amp;"")&gt;0,LEN(R44&amp;"")&gt;0,NOT(EXACT(M44,"Awaiting")),NOT(EXACT(P44,"Not reviewed")),NOT(EXACT(Q44,"Not reviewed")))),"Check: draft contains completed activity",IF(AND(EXACT(J44,"Issued"),OR(LEN(K44&amp;"")=0,LEN(L44&amp;"")=0)),"Check: issue and due dates needed",IF(AND(NOT(EXACT(M44,"Awaiting")),OR(LEN(K44&amp;"")=0,LEN(N44&amp;"")=0,LEN(TRIM(O44&amp;""))=0)),"Check: reply date or locator missing",IF(AND(EXACT(M44,"Awaiting"),OR(LEN(N44&amp;"")&gt;0,LEN(R44&amp;"")&gt;0,NOT(EXACT(P44,"Not reviewed")),NOT(EXACT(Q44,"Not reviewed")))),"Check: awaiting conflicts with review",IF(AND(NOT(EXACT(Q44,"Not reviewed")),OR(LEN(R44&amp;"")=0,LEN(TRIM(S44&amp;""))=0)),"Check: review date or record missing",IF(AND(EXACT(Q44,"Not reviewed"),LEN(R44&amp;"")&gt;0),"Check: update review disposition",IF(AND(EXACT(Q44,"Accepted"),OR(NOT(EXACT(J44,"Issued")),NOT(EXACT(M44,"Received")),NOT(EXACT(P44,"Matches request")))),"Check: acceptance prerequisites missing",IF(AND(EXACT(Q44,"Not applicable"),OR(NOT(EXACT(M44,"Not applicable")),NOT(EXACT(P44,"Not applicable")))),"Check: N.A. review inconsistent",IF(AND(OR(EXACT(M44,"Partial"),EXACT(M44,"Unavailable"),EXACT(M44,"Not applicable"),EXACT(P44,"Partial"),EXACT(P44,"Different"),EXACT(P44,"Not applicable"),EXACT(Q44,"Changes requested"),EXACT(J44,"Withdrawn")),LEN(TRIM(V44&amp;""))=0),"Check: gap or exception reason missing",IF(AND(NOT(EXACT(Q44,"Accepted")),NOT(EXACT(Q44,"Not applicable")),NOT(EXACT(J44,"Withdrawn")),OR(LEN(TRIM(T44&amp;""))=0,LEN(U44&amp;"")=0)),"Check: next action or date missing","Recorded"))))))))))))))))))))))))</x:f>
      </x:c>
      <x:c r="X44" s="17" t="str">
        <x:f>IF(W44&lt;&gt;"Recorded","",IF(EXACT(J44,"Issued"),1,0))</x:f>
      </x:c>
      <x:c r="Y44" s="17" t="str">
        <x:f>IF(W44&lt;&gt;"Recorded","",IF(AND(EXACT(J44,"Issued"),NOT(EXACT(M44,"Awaiting"))),1,0))</x:f>
      </x:c>
      <x:c r="Z44" s="17" t="str">
        <x:f>IF(W44&lt;&gt;"Recorded","",IF(AND(EXACT(J44,"Issued"),EXACT(Q44,"Accepted")),1,0))</x:f>
      </x:c>
      <x:c r="AA44" s="17" t="str">
        <x:f>IF(LEN(W44&amp;"")=0,"",IF(W44&lt;&gt;"Recorded","Check: resolve input issue",IF(OR(EXACT(Q44,"Accepted"),EXACT(Q44,"Not applicable"),EXACT(J44,"Withdrawn")),"No open follow-up",IF(U44&lt;$B$9,"Action date passed",IF(U44=$B$9,"Action due today","Action date ahead")))))</x:f>
      </x:c>
    </x:row>
    <x:row r="45" ht="52" customHeight="1">
      <x:c r="A45" s="9"/>
      <x:c r="B45" s="9"/>
      <x:c r="C45" s="9"/>
      <x:c r="D45" s="9"/>
      <x:c r="E45" s="9"/>
      <x:c r="F45" s="10"/>
      <x:c r="G45" s="10"/>
      <x:c r="H45" s="9"/>
      <x:c r="I45" s="9"/>
      <x:c r="J45" s="9"/>
      <x:c r="K45" s="10"/>
      <x:c r="L45" s="10"/>
      <x:c r="M45" s="9"/>
      <x:c r="N45" s="10"/>
      <x:c r="O45" s="9"/>
      <x:c r="P45" s="9"/>
      <x:c r="Q45" s="9"/>
      <x:c r="R45" s="10"/>
      <x:c r="S45" s="9"/>
      <x:c r="T45" s="9"/>
      <x:c r="U45" s="10"/>
      <x:c r="V45" s="9"/>
      <x:c r="W45" s="17" t="str">
        <x:f>IF(COUNTA(A45:V45)=0,"",IF(OR(LEN(TRIM(A45&amp;""))=0,NOT(ISTEXT(A45)),NOT(EXACT(A45,TRIM(A45)))),"Check: ID missing or untrimmed",IF(OR(ISNUMBER(FIND("*",A45)),ISNUMBER(FIND("?",A45)),ISNUMBER(FIND("~",A45))),"Check: ID contains wildcard",IF(COUNTIFS($A$15:$A$74,A45)&gt;1,"Check: duplicate request ID",IF(OR(LEN(TRIM($B$6&amp;""))=0,NOT(IF(ISNUMBER($B$7),AND($B$7&gt;=1,$B$7&lt;=2958465,MOD($B$7,1)=0),FALSE)),NOT(IF(ISNUMBER($B$8),AND($B$8&gt;=1,$B$8&lt;=2958465,MOD($B$8,1)=0),FALSE)),NOT(IF(ISNUMBER($B$9),AND($B$9&gt;=1,$B$9&lt;=2958465,MOD($B$9,1)=0),FALSE)),$B$7&gt;$B$8),"Check: programme setup",IF(OR(LEN(TRIM(B45&amp;""))=0,LEN(TRIM(C45&amp;""))=0,LEN(TRIM(D45&amp;""))=0,LEN(TRIM(E45&amp;""))=0,LEN(TRIM(H45&amp;""))=0,LEN(TRIM(I45&amp;""))=0),"Check: core fields missing",IF(OR(NOT(IF(ISNUMBER(F45),AND(F45&gt;=1,F45&lt;=2958465,MOD(F45,1)=0),FALSE)),NOT(IF(ISNUMBER(G45),AND(G45&gt;=1,G45&lt;=2958465,MOD(G45,1)=0),FALSE)),F45&gt;G45,F45&lt;$B$7,G45&gt;$B$8),"Check: requested period invalid",IF(NOT(OR(EXACT(J45,"Draft"),EXACT(J45,"Issued"),EXACT(J45,"Withdrawn"))),"Check: request state invalid",IF(NOT(OR(EXACT(M45,"Awaiting"),EXACT(M45,"Partial"),EXACT(M45,"Received"),EXACT(M45,"Unavailable"),EXACT(M45,"Not applicable"))),"Check: receipt state invalid",IF(NOT(OR(EXACT(P45,"Not reviewed"),EXACT(P45,"Matches request"),EXACT(P45,"Partial"),EXACT(P45,"Different"),EXACT(P45,"Not applicable"))),"Check: coverage review invalid",IF(NOT(OR(EXACT(Q45,"Not reviewed"),EXACT(Q45,"In review"),EXACT(Q45,"Changes requested"),EXACT(Q45,"Accepted"),EXACT(Q45,"Not applicable"))),"Check: disposition invalid",IF(OR(AND(LEN(K45&amp;"")&gt;0,NOT(IF(ISNUMBER(K45),AND(K45&gt;=1,K45&lt;=2958465,MOD(K45,1)=0),FALSE))),AND(LEN(L45&amp;"")&gt;0,NOT(IF(ISNUMBER(L45),AND(L45&gt;=1,L45&lt;=2958465,MOD(L45,1)=0),FALSE))),AND(LEN(N45&amp;"")&gt;0,NOT(IF(ISNUMBER(N45),AND(N45&gt;=1,N45&lt;=2958465,MOD(N45,1)=0),FALSE))),AND(LEN(R45&amp;"")&gt;0,NOT(IF(ISNUMBER(R45),AND(R45&gt;=1,R45&lt;=2958465,MOD(R45,1)=0),FALSE))),AND(LEN(U45&amp;"")&gt;0,NOT(IF(ISNUMBER(U45),AND(U45&gt;=1,U45&lt;=2958465,MOD(U45,1)=0),FALSE)))),"Check: entered date invalid",IF(OR(AND(LEN(K45&amp;"")&gt;0,K45&gt;$B$9),AND(LEN(N45&amp;"")&gt;0,N45&gt;$B$9),AND(LEN(R45&amp;"")&gt;0,R45&gt;$B$9)),"Check: actual date after as-of",IF(OR(AND(LEN(K45&amp;"")&gt;0,LEN(L45&amp;"")&gt;0,L45&lt;K45),AND(LEN(N45&amp;"")&gt;0,LEN(K45&amp;"")&gt;0,N45&lt;K45),AND(LEN(R45&amp;"")&gt;0,LEN(N45&amp;"")&gt;0,R45&lt;N45)),"Check: date chronology",IF(AND(EXACT(J45,"Draft"),OR(LEN(K45&amp;"")&gt;0,LEN(N45&amp;"")&gt;0,LEN(R45&amp;"")&gt;0,NOT(EXACT(M45,"Awaiting")),NOT(EXACT(P45,"Not reviewed")),NOT(EXACT(Q45,"Not reviewed")))),"Check: draft contains completed activity",IF(AND(EXACT(J45,"Issued"),OR(LEN(K45&amp;"")=0,LEN(L45&amp;"")=0)),"Check: issue and due dates needed",IF(AND(NOT(EXACT(M45,"Awaiting")),OR(LEN(K45&amp;"")=0,LEN(N45&amp;"")=0,LEN(TRIM(O45&amp;""))=0)),"Check: reply date or locator missing",IF(AND(EXACT(M45,"Awaiting"),OR(LEN(N45&amp;"")&gt;0,LEN(R45&amp;"")&gt;0,NOT(EXACT(P45,"Not reviewed")),NOT(EXACT(Q45,"Not reviewed")))),"Check: awaiting conflicts with review",IF(AND(NOT(EXACT(Q45,"Not reviewed")),OR(LEN(R45&amp;"")=0,LEN(TRIM(S45&amp;""))=0)),"Check: review date or record missing",IF(AND(EXACT(Q45,"Not reviewed"),LEN(R45&amp;"")&gt;0),"Check: update review disposition",IF(AND(EXACT(Q45,"Accepted"),OR(NOT(EXACT(J45,"Issued")),NOT(EXACT(M45,"Received")),NOT(EXACT(P45,"Matches request")))),"Check: acceptance prerequisites missing",IF(AND(EXACT(Q45,"Not applicable"),OR(NOT(EXACT(M45,"Not applicable")),NOT(EXACT(P45,"Not applicable")))),"Check: N.A. review inconsistent",IF(AND(OR(EXACT(M45,"Partial"),EXACT(M45,"Unavailable"),EXACT(M45,"Not applicable"),EXACT(P45,"Partial"),EXACT(P45,"Different"),EXACT(P45,"Not applicable"),EXACT(Q45,"Changes requested"),EXACT(J45,"Withdrawn")),LEN(TRIM(V45&amp;""))=0),"Check: gap or exception reason missing",IF(AND(NOT(EXACT(Q45,"Accepted")),NOT(EXACT(Q45,"Not applicable")),NOT(EXACT(J45,"Withdrawn")),OR(LEN(TRIM(T45&amp;""))=0,LEN(U45&amp;"")=0)),"Check: next action or date missing","Recorded"))))))))))))))))))))))))</x:f>
      </x:c>
      <x:c r="X45" s="17" t="str">
        <x:f>IF(W45&lt;&gt;"Recorded","",IF(EXACT(J45,"Issued"),1,0))</x:f>
      </x:c>
      <x:c r="Y45" s="17" t="str">
        <x:f>IF(W45&lt;&gt;"Recorded","",IF(AND(EXACT(J45,"Issued"),NOT(EXACT(M45,"Awaiting"))),1,0))</x:f>
      </x:c>
      <x:c r="Z45" s="17" t="str">
        <x:f>IF(W45&lt;&gt;"Recorded","",IF(AND(EXACT(J45,"Issued"),EXACT(Q45,"Accepted")),1,0))</x:f>
      </x:c>
      <x:c r="AA45" s="17" t="str">
        <x:f>IF(LEN(W45&amp;"")=0,"",IF(W45&lt;&gt;"Recorded","Check: resolve input issue",IF(OR(EXACT(Q45,"Accepted"),EXACT(Q45,"Not applicable"),EXACT(J45,"Withdrawn")),"No open follow-up",IF(U45&lt;$B$9,"Action date passed",IF(U45=$B$9,"Action due today","Action date ahead")))))</x:f>
      </x:c>
    </x:row>
    <x:row r="46" ht="52" customHeight="1">
      <x:c r="A46" s="9"/>
      <x:c r="B46" s="9"/>
      <x:c r="C46" s="9"/>
      <x:c r="D46" s="9"/>
      <x:c r="E46" s="9"/>
      <x:c r="F46" s="10"/>
      <x:c r="G46" s="10"/>
      <x:c r="H46" s="9"/>
      <x:c r="I46" s="9"/>
      <x:c r="J46" s="9"/>
      <x:c r="K46" s="10"/>
      <x:c r="L46" s="10"/>
      <x:c r="M46" s="9"/>
      <x:c r="N46" s="10"/>
      <x:c r="O46" s="9"/>
      <x:c r="P46" s="9"/>
      <x:c r="Q46" s="9"/>
      <x:c r="R46" s="10"/>
      <x:c r="S46" s="9"/>
      <x:c r="T46" s="9"/>
      <x:c r="U46" s="10"/>
      <x:c r="V46" s="9"/>
      <x:c r="W46" s="17" t="str">
        <x:f>IF(COUNTA(A46:V46)=0,"",IF(OR(LEN(TRIM(A46&amp;""))=0,NOT(ISTEXT(A46)),NOT(EXACT(A46,TRIM(A46)))),"Check: ID missing or untrimmed",IF(OR(ISNUMBER(FIND("*",A46)),ISNUMBER(FIND("?",A46)),ISNUMBER(FIND("~",A46))),"Check: ID contains wildcard",IF(COUNTIFS($A$15:$A$74,A46)&gt;1,"Check: duplicate request ID",IF(OR(LEN(TRIM($B$6&amp;""))=0,NOT(IF(ISNUMBER($B$7),AND($B$7&gt;=1,$B$7&lt;=2958465,MOD($B$7,1)=0),FALSE)),NOT(IF(ISNUMBER($B$8),AND($B$8&gt;=1,$B$8&lt;=2958465,MOD($B$8,1)=0),FALSE)),NOT(IF(ISNUMBER($B$9),AND($B$9&gt;=1,$B$9&lt;=2958465,MOD($B$9,1)=0),FALSE)),$B$7&gt;$B$8),"Check: programme setup",IF(OR(LEN(TRIM(B46&amp;""))=0,LEN(TRIM(C46&amp;""))=0,LEN(TRIM(D46&amp;""))=0,LEN(TRIM(E46&amp;""))=0,LEN(TRIM(H46&amp;""))=0,LEN(TRIM(I46&amp;""))=0),"Check: core fields missing",IF(OR(NOT(IF(ISNUMBER(F46),AND(F46&gt;=1,F46&lt;=2958465,MOD(F46,1)=0),FALSE)),NOT(IF(ISNUMBER(G46),AND(G46&gt;=1,G46&lt;=2958465,MOD(G46,1)=0),FALSE)),F46&gt;G46,F46&lt;$B$7,G46&gt;$B$8),"Check: requested period invalid",IF(NOT(OR(EXACT(J46,"Draft"),EXACT(J46,"Issued"),EXACT(J46,"Withdrawn"))),"Check: request state invalid",IF(NOT(OR(EXACT(M46,"Awaiting"),EXACT(M46,"Partial"),EXACT(M46,"Received"),EXACT(M46,"Unavailable"),EXACT(M46,"Not applicable"))),"Check: receipt state invalid",IF(NOT(OR(EXACT(P46,"Not reviewed"),EXACT(P46,"Matches request"),EXACT(P46,"Partial"),EXACT(P46,"Different"),EXACT(P46,"Not applicable"))),"Check: coverage review invalid",IF(NOT(OR(EXACT(Q46,"Not reviewed"),EXACT(Q46,"In review"),EXACT(Q46,"Changes requested"),EXACT(Q46,"Accepted"),EXACT(Q46,"Not applicable"))),"Check: disposition invalid",IF(OR(AND(LEN(K46&amp;"")&gt;0,NOT(IF(ISNUMBER(K46),AND(K46&gt;=1,K46&lt;=2958465,MOD(K46,1)=0),FALSE))),AND(LEN(L46&amp;"")&gt;0,NOT(IF(ISNUMBER(L46),AND(L46&gt;=1,L46&lt;=2958465,MOD(L46,1)=0),FALSE))),AND(LEN(N46&amp;"")&gt;0,NOT(IF(ISNUMBER(N46),AND(N46&gt;=1,N46&lt;=2958465,MOD(N46,1)=0),FALSE))),AND(LEN(R46&amp;"")&gt;0,NOT(IF(ISNUMBER(R46),AND(R46&gt;=1,R46&lt;=2958465,MOD(R46,1)=0),FALSE))),AND(LEN(U46&amp;"")&gt;0,NOT(IF(ISNUMBER(U46),AND(U46&gt;=1,U46&lt;=2958465,MOD(U46,1)=0),FALSE)))),"Check: entered date invalid",IF(OR(AND(LEN(K46&amp;"")&gt;0,K46&gt;$B$9),AND(LEN(N46&amp;"")&gt;0,N46&gt;$B$9),AND(LEN(R46&amp;"")&gt;0,R46&gt;$B$9)),"Check: actual date after as-of",IF(OR(AND(LEN(K46&amp;"")&gt;0,LEN(L46&amp;"")&gt;0,L46&lt;K46),AND(LEN(N46&amp;"")&gt;0,LEN(K46&amp;"")&gt;0,N46&lt;K46),AND(LEN(R46&amp;"")&gt;0,LEN(N46&amp;"")&gt;0,R46&lt;N46)),"Check: date chronology",IF(AND(EXACT(J46,"Draft"),OR(LEN(K46&amp;"")&gt;0,LEN(N46&amp;"")&gt;0,LEN(R46&amp;"")&gt;0,NOT(EXACT(M46,"Awaiting")),NOT(EXACT(P46,"Not reviewed")),NOT(EXACT(Q46,"Not reviewed")))),"Check: draft contains completed activity",IF(AND(EXACT(J46,"Issued"),OR(LEN(K46&amp;"")=0,LEN(L46&amp;"")=0)),"Check: issue and due dates needed",IF(AND(NOT(EXACT(M46,"Awaiting")),OR(LEN(K46&amp;"")=0,LEN(N46&amp;"")=0,LEN(TRIM(O46&amp;""))=0)),"Check: reply date or locator missing",IF(AND(EXACT(M46,"Awaiting"),OR(LEN(N46&amp;"")&gt;0,LEN(R46&amp;"")&gt;0,NOT(EXACT(P46,"Not reviewed")),NOT(EXACT(Q46,"Not reviewed")))),"Check: awaiting conflicts with review",IF(AND(NOT(EXACT(Q46,"Not reviewed")),OR(LEN(R46&amp;"")=0,LEN(TRIM(S46&amp;""))=0)),"Check: review date or record missing",IF(AND(EXACT(Q46,"Not reviewed"),LEN(R46&amp;"")&gt;0),"Check: update review disposition",IF(AND(EXACT(Q46,"Accepted"),OR(NOT(EXACT(J46,"Issued")),NOT(EXACT(M46,"Received")),NOT(EXACT(P46,"Matches request")))),"Check: acceptance prerequisites missing",IF(AND(EXACT(Q46,"Not applicable"),OR(NOT(EXACT(M46,"Not applicable")),NOT(EXACT(P46,"Not applicable")))),"Check: N.A. review inconsistent",IF(AND(OR(EXACT(M46,"Partial"),EXACT(M46,"Unavailable"),EXACT(M46,"Not applicable"),EXACT(P46,"Partial"),EXACT(P46,"Different"),EXACT(P46,"Not applicable"),EXACT(Q46,"Changes requested"),EXACT(J46,"Withdrawn")),LEN(TRIM(V46&amp;""))=0),"Check: gap or exception reason missing",IF(AND(NOT(EXACT(Q46,"Accepted")),NOT(EXACT(Q46,"Not applicable")),NOT(EXACT(J46,"Withdrawn")),OR(LEN(TRIM(T46&amp;""))=0,LEN(U46&amp;"")=0)),"Check: next action or date missing","Recorded"))))))))))))))))))))))))</x:f>
      </x:c>
      <x:c r="X46" s="17" t="str">
        <x:f>IF(W46&lt;&gt;"Recorded","",IF(EXACT(J46,"Issued"),1,0))</x:f>
      </x:c>
      <x:c r="Y46" s="17" t="str">
        <x:f>IF(W46&lt;&gt;"Recorded","",IF(AND(EXACT(J46,"Issued"),NOT(EXACT(M46,"Awaiting"))),1,0))</x:f>
      </x:c>
      <x:c r="Z46" s="17" t="str">
        <x:f>IF(W46&lt;&gt;"Recorded","",IF(AND(EXACT(J46,"Issued"),EXACT(Q46,"Accepted")),1,0))</x:f>
      </x:c>
      <x:c r="AA46" s="17" t="str">
        <x:f>IF(LEN(W46&amp;"")=0,"",IF(W46&lt;&gt;"Recorded","Check: resolve input issue",IF(OR(EXACT(Q46,"Accepted"),EXACT(Q46,"Not applicable"),EXACT(J46,"Withdrawn")),"No open follow-up",IF(U46&lt;$B$9,"Action date passed",IF(U46=$B$9,"Action due today","Action date ahead")))))</x:f>
      </x:c>
    </x:row>
    <x:row r="47" ht="52" customHeight="1">
      <x:c r="A47" s="9"/>
      <x:c r="B47" s="9"/>
      <x:c r="C47" s="9"/>
      <x:c r="D47" s="9"/>
      <x:c r="E47" s="9"/>
      <x:c r="F47" s="10"/>
      <x:c r="G47" s="10"/>
      <x:c r="H47" s="9"/>
      <x:c r="I47" s="9"/>
      <x:c r="J47" s="9"/>
      <x:c r="K47" s="10"/>
      <x:c r="L47" s="10"/>
      <x:c r="M47" s="9"/>
      <x:c r="N47" s="10"/>
      <x:c r="O47" s="9"/>
      <x:c r="P47" s="9"/>
      <x:c r="Q47" s="9"/>
      <x:c r="R47" s="10"/>
      <x:c r="S47" s="9"/>
      <x:c r="T47" s="9"/>
      <x:c r="U47" s="10"/>
      <x:c r="V47" s="9"/>
      <x:c r="W47" s="17" t="str">
        <x:f>IF(COUNTA(A47:V47)=0,"",IF(OR(LEN(TRIM(A47&amp;""))=0,NOT(ISTEXT(A47)),NOT(EXACT(A47,TRIM(A47)))),"Check: ID missing or untrimmed",IF(OR(ISNUMBER(FIND("*",A47)),ISNUMBER(FIND("?",A47)),ISNUMBER(FIND("~",A47))),"Check: ID contains wildcard",IF(COUNTIFS($A$15:$A$74,A47)&gt;1,"Check: duplicate request ID",IF(OR(LEN(TRIM($B$6&amp;""))=0,NOT(IF(ISNUMBER($B$7),AND($B$7&gt;=1,$B$7&lt;=2958465,MOD($B$7,1)=0),FALSE)),NOT(IF(ISNUMBER($B$8),AND($B$8&gt;=1,$B$8&lt;=2958465,MOD($B$8,1)=0),FALSE)),NOT(IF(ISNUMBER($B$9),AND($B$9&gt;=1,$B$9&lt;=2958465,MOD($B$9,1)=0),FALSE)),$B$7&gt;$B$8),"Check: programme setup",IF(OR(LEN(TRIM(B47&amp;""))=0,LEN(TRIM(C47&amp;""))=0,LEN(TRIM(D47&amp;""))=0,LEN(TRIM(E47&amp;""))=0,LEN(TRIM(H47&amp;""))=0,LEN(TRIM(I47&amp;""))=0),"Check: core fields missing",IF(OR(NOT(IF(ISNUMBER(F47),AND(F47&gt;=1,F47&lt;=2958465,MOD(F47,1)=0),FALSE)),NOT(IF(ISNUMBER(G47),AND(G47&gt;=1,G47&lt;=2958465,MOD(G47,1)=0),FALSE)),F47&gt;G47,F47&lt;$B$7,G47&gt;$B$8),"Check: requested period invalid",IF(NOT(OR(EXACT(J47,"Draft"),EXACT(J47,"Issued"),EXACT(J47,"Withdrawn"))),"Check: request state invalid",IF(NOT(OR(EXACT(M47,"Awaiting"),EXACT(M47,"Partial"),EXACT(M47,"Received"),EXACT(M47,"Unavailable"),EXACT(M47,"Not applicable"))),"Check: receipt state invalid",IF(NOT(OR(EXACT(P47,"Not reviewed"),EXACT(P47,"Matches request"),EXACT(P47,"Partial"),EXACT(P47,"Different"),EXACT(P47,"Not applicable"))),"Check: coverage review invalid",IF(NOT(OR(EXACT(Q47,"Not reviewed"),EXACT(Q47,"In review"),EXACT(Q47,"Changes requested"),EXACT(Q47,"Accepted"),EXACT(Q47,"Not applicable"))),"Check: disposition invalid",IF(OR(AND(LEN(K47&amp;"")&gt;0,NOT(IF(ISNUMBER(K47),AND(K47&gt;=1,K47&lt;=2958465,MOD(K47,1)=0),FALSE))),AND(LEN(L47&amp;"")&gt;0,NOT(IF(ISNUMBER(L47),AND(L47&gt;=1,L47&lt;=2958465,MOD(L47,1)=0),FALSE))),AND(LEN(N47&amp;"")&gt;0,NOT(IF(ISNUMBER(N47),AND(N47&gt;=1,N47&lt;=2958465,MOD(N47,1)=0),FALSE))),AND(LEN(R47&amp;"")&gt;0,NOT(IF(ISNUMBER(R47),AND(R47&gt;=1,R47&lt;=2958465,MOD(R47,1)=0),FALSE))),AND(LEN(U47&amp;"")&gt;0,NOT(IF(ISNUMBER(U47),AND(U47&gt;=1,U47&lt;=2958465,MOD(U47,1)=0),FALSE)))),"Check: entered date invalid",IF(OR(AND(LEN(K47&amp;"")&gt;0,K47&gt;$B$9),AND(LEN(N47&amp;"")&gt;0,N47&gt;$B$9),AND(LEN(R47&amp;"")&gt;0,R47&gt;$B$9)),"Check: actual date after as-of",IF(OR(AND(LEN(K47&amp;"")&gt;0,LEN(L47&amp;"")&gt;0,L47&lt;K47),AND(LEN(N47&amp;"")&gt;0,LEN(K47&amp;"")&gt;0,N47&lt;K47),AND(LEN(R47&amp;"")&gt;0,LEN(N47&amp;"")&gt;0,R47&lt;N47)),"Check: date chronology",IF(AND(EXACT(J47,"Draft"),OR(LEN(K47&amp;"")&gt;0,LEN(N47&amp;"")&gt;0,LEN(R47&amp;"")&gt;0,NOT(EXACT(M47,"Awaiting")),NOT(EXACT(P47,"Not reviewed")),NOT(EXACT(Q47,"Not reviewed")))),"Check: draft contains completed activity",IF(AND(EXACT(J47,"Issued"),OR(LEN(K47&amp;"")=0,LEN(L47&amp;"")=0)),"Check: issue and due dates needed",IF(AND(NOT(EXACT(M47,"Awaiting")),OR(LEN(K47&amp;"")=0,LEN(N47&amp;"")=0,LEN(TRIM(O47&amp;""))=0)),"Check: reply date or locator missing",IF(AND(EXACT(M47,"Awaiting"),OR(LEN(N47&amp;"")&gt;0,LEN(R47&amp;"")&gt;0,NOT(EXACT(P47,"Not reviewed")),NOT(EXACT(Q47,"Not reviewed")))),"Check: awaiting conflicts with review",IF(AND(NOT(EXACT(Q47,"Not reviewed")),OR(LEN(R47&amp;"")=0,LEN(TRIM(S47&amp;""))=0)),"Check: review date or record missing",IF(AND(EXACT(Q47,"Not reviewed"),LEN(R47&amp;"")&gt;0),"Check: update review disposition",IF(AND(EXACT(Q47,"Accepted"),OR(NOT(EXACT(J47,"Issued")),NOT(EXACT(M47,"Received")),NOT(EXACT(P47,"Matches request")))),"Check: acceptance prerequisites missing",IF(AND(EXACT(Q47,"Not applicable"),OR(NOT(EXACT(M47,"Not applicable")),NOT(EXACT(P47,"Not applicable")))),"Check: N.A. review inconsistent",IF(AND(OR(EXACT(M47,"Partial"),EXACT(M47,"Unavailable"),EXACT(M47,"Not applicable"),EXACT(P47,"Partial"),EXACT(P47,"Different"),EXACT(P47,"Not applicable"),EXACT(Q47,"Changes requested"),EXACT(J47,"Withdrawn")),LEN(TRIM(V47&amp;""))=0),"Check: gap or exception reason missing",IF(AND(NOT(EXACT(Q47,"Accepted")),NOT(EXACT(Q47,"Not applicable")),NOT(EXACT(J47,"Withdrawn")),OR(LEN(TRIM(T47&amp;""))=0,LEN(U47&amp;"")=0)),"Check: next action or date missing","Recorded"))))))))))))))))))))))))</x:f>
      </x:c>
      <x:c r="X47" s="17" t="str">
        <x:f>IF(W47&lt;&gt;"Recorded","",IF(EXACT(J47,"Issued"),1,0))</x:f>
      </x:c>
      <x:c r="Y47" s="17" t="str">
        <x:f>IF(W47&lt;&gt;"Recorded","",IF(AND(EXACT(J47,"Issued"),NOT(EXACT(M47,"Awaiting"))),1,0))</x:f>
      </x:c>
      <x:c r="Z47" s="17" t="str">
        <x:f>IF(W47&lt;&gt;"Recorded","",IF(AND(EXACT(J47,"Issued"),EXACT(Q47,"Accepted")),1,0))</x:f>
      </x:c>
      <x:c r="AA47" s="17" t="str">
        <x:f>IF(LEN(W47&amp;"")=0,"",IF(W47&lt;&gt;"Recorded","Check: resolve input issue",IF(OR(EXACT(Q47,"Accepted"),EXACT(Q47,"Not applicable"),EXACT(J47,"Withdrawn")),"No open follow-up",IF(U47&lt;$B$9,"Action date passed",IF(U47=$B$9,"Action due today","Action date ahead")))))</x:f>
      </x:c>
    </x:row>
    <x:row r="48" ht="52" customHeight="1">
      <x:c r="A48" s="9"/>
      <x:c r="B48" s="9"/>
      <x:c r="C48" s="9"/>
      <x:c r="D48" s="9"/>
      <x:c r="E48" s="9"/>
      <x:c r="F48" s="10"/>
      <x:c r="G48" s="10"/>
      <x:c r="H48" s="9"/>
      <x:c r="I48" s="9"/>
      <x:c r="J48" s="9"/>
      <x:c r="K48" s="10"/>
      <x:c r="L48" s="10"/>
      <x:c r="M48" s="9"/>
      <x:c r="N48" s="10"/>
      <x:c r="O48" s="9"/>
      <x:c r="P48" s="9"/>
      <x:c r="Q48" s="9"/>
      <x:c r="R48" s="10"/>
      <x:c r="S48" s="9"/>
      <x:c r="T48" s="9"/>
      <x:c r="U48" s="10"/>
      <x:c r="V48" s="9"/>
      <x:c r="W48" s="17" t="str">
        <x:f>IF(COUNTA(A48:V48)=0,"",IF(OR(LEN(TRIM(A48&amp;""))=0,NOT(ISTEXT(A48)),NOT(EXACT(A48,TRIM(A48)))),"Check: ID missing or untrimmed",IF(OR(ISNUMBER(FIND("*",A48)),ISNUMBER(FIND("?",A48)),ISNUMBER(FIND("~",A48))),"Check: ID contains wildcard",IF(COUNTIFS($A$15:$A$74,A48)&gt;1,"Check: duplicate request ID",IF(OR(LEN(TRIM($B$6&amp;""))=0,NOT(IF(ISNUMBER($B$7),AND($B$7&gt;=1,$B$7&lt;=2958465,MOD($B$7,1)=0),FALSE)),NOT(IF(ISNUMBER($B$8),AND($B$8&gt;=1,$B$8&lt;=2958465,MOD($B$8,1)=0),FALSE)),NOT(IF(ISNUMBER($B$9),AND($B$9&gt;=1,$B$9&lt;=2958465,MOD($B$9,1)=0),FALSE)),$B$7&gt;$B$8),"Check: programme setup",IF(OR(LEN(TRIM(B48&amp;""))=0,LEN(TRIM(C48&amp;""))=0,LEN(TRIM(D48&amp;""))=0,LEN(TRIM(E48&amp;""))=0,LEN(TRIM(H48&amp;""))=0,LEN(TRIM(I48&amp;""))=0),"Check: core fields missing",IF(OR(NOT(IF(ISNUMBER(F48),AND(F48&gt;=1,F48&lt;=2958465,MOD(F48,1)=0),FALSE)),NOT(IF(ISNUMBER(G48),AND(G48&gt;=1,G48&lt;=2958465,MOD(G48,1)=0),FALSE)),F48&gt;G48,F48&lt;$B$7,G48&gt;$B$8),"Check: requested period invalid",IF(NOT(OR(EXACT(J48,"Draft"),EXACT(J48,"Issued"),EXACT(J48,"Withdrawn"))),"Check: request state invalid",IF(NOT(OR(EXACT(M48,"Awaiting"),EXACT(M48,"Partial"),EXACT(M48,"Received"),EXACT(M48,"Unavailable"),EXACT(M48,"Not applicable"))),"Check: receipt state invalid",IF(NOT(OR(EXACT(P48,"Not reviewed"),EXACT(P48,"Matches request"),EXACT(P48,"Partial"),EXACT(P48,"Different"),EXACT(P48,"Not applicable"))),"Check: coverage review invalid",IF(NOT(OR(EXACT(Q48,"Not reviewed"),EXACT(Q48,"In review"),EXACT(Q48,"Changes requested"),EXACT(Q48,"Accepted"),EXACT(Q48,"Not applicable"))),"Check: disposition invalid",IF(OR(AND(LEN(K48&amp;"")&gt;0,NOT(IF(ISNUMBER(K48),AND(K48&gt;=1,K48&lt;=2958465,MOD(K48,1)=0),FALSE))),AND(LEN(L48&amp;"")&gt;0,NOT(IF(ISNUMBER(L48),AND(L48&gt;=1,L48&lt;=2958465,MOD(L48,1)=0),FALSE))),AND(LEN(N48&amp;"")&gt;0,NOT(IF(ISNUMBER(N48),AND(N48&gt;=1,N48&lt;=2958465,MOD(N48,1)=0),FALSE))),AND(LEN(R48&amp;"")&gt;0,NOT(IF(ISNUMBER(R48),AND(R48&gt;=1,R48&lt;=2958465,MOD(R48,1)=0),FALSE))),AND(LEN(U48&amp;"")&gt;0,NOT(IF(ISNUMBER(U48),AND(U48&gt;=1,U48&lt;=2958465,MOD(U48,1)=0),FALSE)))),"Check: entered date invalid",IF(OR(AND(LEN(K48&amp;"")&gt;0,K48&gt;$B$9),AND(LEN(N48&amp;"")&gt;0,N48&gt;$B$9),AND(LEN(R48&amp;"")&gt;0,R48&gt;$B$9)),"Check: actual date after as-of",IF(OR(AND(LEN(K48&amp;"")&gt;0,LEN(L48&amp;"")&gt;0,L48&lt;K48),AND(LEN(N48&amp;"")&gt;0,LEN(K48&amp;"")&gt;0,N48&lt;K48),AND(LEN(R48&amp;"")&gt;0,LEN(N48&amp;"")&gt;0,R48&lt;N48)),"Check: date chronology",IF(AND(EXACT(J48,"Draft"),OR(LEN(K48&amp;"")&gt;0,LEN(N48&amp;"")&gt;0,LEN(R48&amp;"")&gt;0,NOT(EXACT(M48,"Awaiting")),NOT(EXACT(P48,"Not reviewed")),NOT(EXACT(Q48,"Not reviewed")))),"Check: draft contains completed activity",IF(AND(EXACT(J48,"Issued"),OR(LEN(K48&amp;"")=0,LEN(L48&amp;"")=0)),"Check: issue and due dates needed",IF(AND(NOT(EXACT(M48,"Awaiting")),OR(LEN(K48&amp;"")=0,LEN(N48&amp;"")=0,LEN(TRIM(O48&amp;""))=0)),"Check: reply date or locator missing",IF(AND(EXACT(M48,"Awaiting"),OR(LEN(N48&amp;"")&gt;0,LEN(R48&amp;"")&gt;0,NOT(EXACT(P48,"Not reviewed")),NOT(EXACT(Q48,"Not reviewed")))),"Check: awaiting conflicts with review",IF(AND(NOT(EXACT(Q48,"Not reviewed")),OR(LEN(R48&amp;"")=0,LEN(TRIM(S48&amp;""))=0)),"Check: review date or record missing",IF(AND(EXACT(Q48,"Not reviewed"),LEN(R48&amp;"")&gt;0),"Check: update review disposition",IF(AND(EXACT(Q48,"Accepted"),OR(NOT(EXACT(J48,"Issued")),NOT(EXACT(M48,"Received")),NOT(EXACT(P48,"Matches request")))),"Check: acceptance prerequisites missing",IF(AND(EXACT(Q48,"Not applicable"),OR(NOT(EXACT(M48,"Not applicable")),NOT(EXACT(P48,"Not applicable")))),"Check: N.A. review inconsistent",IF(AND(OR(EXACT(M48,"Partial"),EXACT(M48,"Unavailable"),EXACT(M48,"Not applicable"),EXACT(P48,"Partial"),EXACT(P48,"Different"),EXACT(P48,"Not applicable"),EXACT(Q48,"Changes requested"),EXACT(J48,"Withdrawn")),LEN(TRIM(V48&amp;""))=0),"Check: gap or exception reason missing",IF(AND(NOT(EXACT(Q48,"Accepted")),NOT(EXACT(Q48,"Not applicable")),NOT(EXACT(J48,"Withdrawn")),OR(LEN(TRIM(T48&amp;""))=0,LEN(U48&amp;"")=0)),"Check: next action or date missing","Recorded"))))))))))))))))))))))))</x:f>
      </x:c>
      <x:c r="X48" s="17" t="str">
        <x:f>IF(W48&lt;&gt;"Recorded","",IF(EXACT(J48,"Issued"),1,0))</x:f>
      </x:c>
      <x:c r="Y48" s="17" t="str">
        <x:f>IF(W48&lt;&gt;"Recorded","",IF(AND(EXACT(J48,"Issued"),NOT(EXACT(M48,"Awaiting"))),1,0))</x:f>
      </x:c>
      <x:c r="Z48" s="17" t="str">
        <x:f>IF(W48&lt;&gt;"Recorded","",IF(AND(EXACT(J48,"Issued"),EXACT(Q48,"Accepted")),1,0))</x:f>
      </x:c>
      <x:c r="AA48" s="17" t="str">
        <x:f>IF(LEN(W48&amp;"")=0,"",IF(W48&lt;&gt;"Recorded","Check: resolve input issue",IF(OR(EXACT(Q48,"Accepted"),EXACT(Q48,"Not applicable"),EXACT(J48,"Withdrawn")),"No open follow-up",IF(U48&lt;$B$9,"Action date passed",IF(U48=$B$9,"Action due today","Action date ahead")))))</x:f>
      </x:c>
    </x:row>
    <x:row r="49" ht="52" customHeight="1">
      <x:c r="A49" s="9"/>
      <x:c r="B49" s="9"/>
      <x:c r="C49" s="9"/>
      <x:c r="D49" s="9"/>
      <x:c r="E49" s="9"/>
      <x:c r="F49" s="10"/>
      <x:c r="G49" s="10"/>
      <x:c r="H49" s="9"/>
      <x:c r="I49" s="9"/>
      <x:c r="J49" s="9"/>
      <x:c r="K49" s="10"/>
      <x:c r="L49" s="10"/>
      <x:c r="M49" s="9"/>
      <x:c r="N49" s="10"/>
      <x:c r="O49" s="9"/>
      <x:c r="P49" s="9"/>
      <x:c r="Q49" s="9"/>
      <x:c r="R49" s="10"/>
      <x:c r="S49" s="9"/>
      <x:c r="T49" s="9"/>
      <x:c r="U49" s="10"/>
      <x:c r="V49" s="9"/>
      <x:c r="W49" s="17" t="str">
        <x:f>IF(COUNTA(A49:V49)=0,"",IF(OR(LEN(TRIM(A49&amp;""))=0,NOT(ISTEXT(A49)),NOT(EXACT(A49,TRIM(A49)))),"Check: ID missing or untrimmed",IF(OR(ISNUMBER(FIND("*",A49)),ISNUMBER(FIND("?",A49)),ISNUMBER(FIND("~",A49))),"Check: ID contains wildcard",IF(COUNTIFS($A$15:$A$74,A49)&gt;1,"Check: duplicate request ID",IF(OR(LEN(TRIM($B$6&amp;""))=0,NOT(IF(ISNUMBER($B$7),AND($B$7&gt;=1,$B$7&lt;=2958465,MOD($B$7,1)=0),FALSE)),NOT(IF(ISNUMBER($B$8),AND($B$8&gt;=1,$B$8&lt;=2958465,MOD($B$8,1)=0),FALSE)),NOT(IF(ISNUMBER($B$9),AND($B$9&gt;=1,$B$9&lt;=2958465,MOD($B$9,1)=0),FALSE)),$B$7&gt;$B$8),"Check: programme setup",IF(OR(LEN(TRIM(B49&amp;""))=0,LEN(TRIM(C49&amp;""))=0,LEN(TRIM(D49&amp;""))=0,LEN(TRIM(E49&amp;""))=0,LEN(TRIM(H49&amp;""))=0,LEN(TRIM(I49&amp;""))=0),"Check: core fields missing",IF(OR(NOT(IF(ISNUMBER(F49),AND(F49&gt;=1,F49&lt;=2958465,MOD(F49,1)=0),FALSE)),NOT(IF(ISNUMBER(G49),AND(G49&gt;=1,G49&lt;=2958465,MOD(G49,1)=0),FALSE)),F49&gt;G49,F49&lt;$B$7,G49&gt;$B$8),"Check: requested period invalid",IF(NOT(OR(EXACT(J49,"Draft"),EXACT(J49,"Issued"),EXACT(J49,"Withdrawn"))),"Check: request state invalid",IF(NOT(OR(EXACT(M49,"Awaiting"),EXACT(M49,"Partial"),EXACT(M49,"Received"),EXACT(M49,"Unavailable"),EXACT(M49,"Not applicable"))),"Check: receipt state invalid",IF(NOT(OR(EXACT(P49,"Not reviewed"),EXACT(P49,"Matches request"),EXACT(P49,"Partial"),EXACT(P49,"Different"),EXACT(P49,"Not applicable"))),"Check: coverage review invalid",IF(NOT(OR(EXACT(Q49,"Not reviewed"),EXACT(Q49,"In review"),EXACT(Q49,"Changes requested"),EXACT(Q49,"Accepted"),EXACT(Q49,"Not applicable"))),"Check: disposition invalid",IF(OR(AND(LEN(K49&amp;"")&gt;0,NOT(IF(ISNUMBER(K49),AND(K49&gt;=1,K49&lt;=2958465,MOD(K49,1)=0),FALSE))),AND(LEN(L49&amp;"")&gt;0,NOT(IF(ISNUMBER(L49),AND(L49&gt;=1,L49&lt;=2958465,MOD(L49,1)=0),FALSE))),AND(LEN(N49&amp;"")&gt;0,NOT(IF(ISNUMBER(N49),AND(N49&gt;=1,N49&lt;=2958465,MOD(N49,1)=0),FALSE))),AND(LEN(R49&amp;"")&gt;0,NOT(IF(ISNUMBER(R49),AND(R49&gt;=1,R49&lt;=2958465,MOD(R49,1)=0),FALSE))),AND(LEN(U49&amp;"")&gt;0,NOT(IF(ISNUMBER(U49),AND(U49&gt;=1,U49&lt;=2958465,MOD(U49,1)=0),FALSE)))),"Check: entered date invalid",IF(OR(AND(LEN(K49&amp;"")&gt;0,K49&gt;$B$9),AND(LEN(N49&amp;"")&gt;0,N49&gt;$B$9),AND(LEN(R49&amp;"")&gt;0,R49&gt;$B$9)),"Check: actual date after as-of",IF(OR(AND(LEN(K49&amp;"")&gt;0,LEN(L49&amp;"")&gt;0,L49&lt;K49),AND(LEN(N49&amp;"")&gt;0,LEN(K49&amp;"")&gt;0,N49&lt;K49),AND(LEN(R49&amp;"")&gt;0,LEN(N49&amp;"")&gt;0,R49&lt;N49)),"Check: date chronology",IF(AND(EXACT(J49,"Draft"),OR(LEN(K49&amp;"")&gt;0,LEN(N49&amp;"")&gt;0,LEN(R49&amp;"")&gt;0,NOT(EXACT(M49,"Awaiting")),NOT(EXACT(P49,"Not reviewed")),NOT(EXACT(Q49,"Not reviewed")))),"Check: draft contains completed activity",IF(AND(EXACT(J49,"Issued"),OR(LEN(K49&amp;"")=0,LEN(L49&amp;"")=0)),"Check: issue and due dates needed",IF(AND(NOT(EXACT(M49,"Awaiting")),OR(LEN(K49&amp;"")=0,LEN(N49&amp;"")=0,LEN(TRIM(O49&amp;""))=0)),"Check: reply date or locator missing",IF(AND(EXACT(M49,"Awaiting"),OR(LEN(N49&amp;"")&gt;0,LEN(R49&amp;"")&gt;0,NOT(EXACT(P49,"Not reviewed")),NOT(EXACT(Q49,"Not reviewed")))),"Check: awaiting conflicts with review",IF(AND(NOT(EXACT(Q49,"Not reviewed")),OR(LEN(R49&amp;"")=0,LEN(TRIM(S49&amp;""))=0)),"Check: review date or record missing",IF(AND(EXACT(Q49,"Not reviewed"),LEN(R49&amp;"")&gt;0),"Check: update review disposition",IF(AND(EXACT(Q49,"Accepted"),OR(NOT(EXACT(J49,"Issued")),NOT(EXACT(M49,"Received")),NOT(EXACT(P49,"Matches request")))),"Check: acceptance prerequisites missing",IF(AND(EXACT(Q49,"Not applicable"),OR(NOT(EXACT(M49,"Not applicable")),NOT(EXACT(P49,"Not applicable")))),"Check: N.A. review inconsistent",IF(AND(OR(EXACT(M49,"Partial"),EXACT(M49,"Unavailable"),EXACT(M49,"Not applicable"),EXACT(P49,"Partial"),EXACT(P49,"Different"),EXACT(P49,"Not applicable"),EXACT(Q49,"Changes requested"),EXACT(J49,"Withdrawn")),LEN(TRIM(V49&amp;""))=0),"Check: gap or exception reason missing",IF(AND(NOT(EXACT(Q49,"Accepted")),NOT(EXACT(Q49,"Not applicable")),NOT(EXACT(J49,"Withdrawn")),OR(LEN(TRIM(T49&amp;""))=0,LEN(U49&amp;"")=0)),"Check: next action or date missing","Recorded"))))))))))))))))))))))))</x:f>
      </x:c>
      <x:c r="X49" s="17" t="str">
        <x:f>IF(W49&lt;&gt;"Recorded","",IF(EXACT(J49,"Issued"),1,0))</x:f>
      </x:c>
      <x:c r="Y49" s="17" t="str">
        <x:f>IF(W49&lt;&gt;"Recorded","",IF(AND(EXACT(J49,"Issued"),NOT(EXACT(M49,"Awaiting"))),1,0))</x:f>
      </x:c>
      <x:c r="Z49" s="17" t="str">
        <x:f>IF(W49&lt;&gt;"Recorded","",IF(AND(EXACT(J49,"Issued"),EXACT(Q49,"Accepted")),1,0))</x:f>
      </x:c>
      <x:c r="AA49" s="17" t="str">
        <x:f>IF(LEN(W49&amp;"")=0,"",IF(W49&lt;&gt;"Recorded","Check: resolve input issue",IF(OR(EXACT(Q49,"Accepted"),EXACT(Q49,"Not applicable"),EXACT(J49,"Withdrawn")),"No open follow-up",IF(U49&lt;$B$9,"Action date passed",IF(U49=$B$9,"Action due today","Action date ahead")))))</x:f>
      </x:c>
    </x:row>
    <x:row r="50" ht="52" customHeight="1">
      <x:c r="A50" s="9"/>
      <x:c r="B50" s="9"/>
      <x:c r="C50" s="9"/>
      <x:c r="D50" s="9"/>
      <x:c r="E50" s="9"/>
      <x:c r="F50" s="10"/>
      <x:c r="G50" s="10"/>
      <x:c r="H50" s="9"/>
      <x:c r="I50" s="9"/>
      <x:c r="J50" s="9"/>
      <x:c r="K50" s="10"/>
      <x:c r="L50" s="10"/>
      <x:c r="M50" s="9"/>
      <x:c r="N50" s="10"/>
      <x:c r="O50" s="9"/>
      <x:c r="P50" s="9"/>
      <x:c r="Q50" s="9"/>
      <x:c r="R50" s="10"/>
      <x:c r="S50" s="9"/>
      <x:c r="T50" s="9"/>
      <x:c r="U50" s="10"/>
      <x:c r="V50" s="9"/>
      <x:c r="W50" s="17" t="str">
        <x:f>IF(COUNTA(A50:V50)=0,"",IF(OR(LEN(TRIM(A50&amp;""))=0,NOT(ISTEXT(A50)),NOT(EXACT(A50,TRIM(A50)))),"Check: ID missing or untrimmed",IF(OR(ISNUMBER(FIND("*",A50)),ISNUMBER(FIND("?",A50)),ISNUMBER(FIND("~",A50))),"Check: ID contains wildcard",IF(COUNTIFS($A$15:$A$74,A50)&gt;1,"Check: duplicate request ID",IF(OR(LEN(TRIM($B$6&amp;""))=0,NOT(IF(ISNUMBER($B$7),AND($B$7&gt;=1,$B$7&lt;=2958465,MOD($B$7,1)=0),FALSE)),NOT(IF(ISNUMBER($B$8),AND($B$8&gt;=1,$B$8&lt;=2958465,MOD($B$8,1)=0),FALSE)),NOT(IF(ISNUMBER($B$9),AND($B$9&gt;=1,$B$9&lt;=2958465,MOD($B$9,1)=0),FALSE)),$B$7&gt;$B$8),"Check: programme setup",IF(OR(LEN(TRIM(B50&amp;""))=0,LEN(TRIM(C50&amp;""))=0,LEN(TRIM(D50&amp;""))=0,LEN(TRIM(E50&amp;""))=0,LEN(TRIM(H50&amp;""))=0,LEN(TRIM(I50&amp;""))=0),"Check: core fields missing",IF(OR(NOT(IF(ISNUMBER(F50),AND(F50&gt;=1,F50&lt;=2958465,MOD(F50,1)=0),FALSE)),NOT(IF(ISNUMBER(G50),AND(G50&gt;=1,G50&lt;=2958465,MOD(G50,1)=0),FALSE)),F50&gt;G50,F50&lt;$B$7,G50&gt;$B$8),"Check: requested period invalid",IF(NOT(OR(EXACT(J50,"Draft"),EXACT(J50,"Issued"),EXACT(J50,"Withdrawn"))),"Check: request state invalid",IF(NOT(OR(EXACT(M50,"Awaiting"),EXACT(M50,"Partial"),EXACT(M50,"Received"),EXACT(M50,"Unavailable"),EXACT(M50,"Not applicable"))),"Check: receipt state invalid",IF(NOT(OR(EXACT(P50,"Not reviewed"),EXACT(P50,"Matches request"),EXACT(P50,"Partial"),EXACT(P50,"Different"),EXACT(P50,"Not applicable"))),"Check: coverage review invalid",IF(NOT(OR(EXACT(Q50,"Not reviewed"),EXACT(Q50,"In review"),EXACT(Q50,"Changes requested"),EXACT(Q50,"Accepted"),EXACT(Q50,"Not applicable"))),"Check: disposition invalid",IF(OR(AND(LEN(K50&amp;"")&gt;0,NOT(IF(ISNUMBER(K50),AND(K50&gt;=1,K50&lt;=2958465,MOD(K50,1)=0),FALSE))),AND(LEN(L50&amp;"")&gt;0,NOT(IF(ISNUMBER(L50),AND(L50&gt;=1,L50&lt;=2958465,MOD(L50,1)=0),FALSE))),AND(LEN(N50&amp;"")&gt;0,NOT(IF(ISNUMBER(N50),AND(N50&gt;=1,N50&lt;=2958465,MOD(N50,1)=0),FALSE))),AND(LEN(R50&amp;"")&gt;0,NOT(IF(ISNUMBER(R50),AND(R50&gt;=1,R50&lt;=2958465,MOD(R50,1)=0),FALSE))),AND(LEN(U50&amp;"")&gt;0,NOT(IF(ISNUMBER(U50),AND(U50&gt;=1,U50&lt;=2958465,MOD(U50,1)=0),FALSE)))),"Check: entered date invalid",IF(OR(AND(LEN(K50&amp;"")&gt;0,K50&gt;$B$9),AND(LEN(N50&amp;"")&gt;0,N50&gt;$B$9),AND(LEN(R50&amp;"")&gt;0,R50&gt;$B$9)),"Check: actual date after as-of",IF(OR(AND(LEN(K50&amp;"")&gt;0,LEN(L50&amp;"")&gt;0,L50&lt;K50),AND(LEN(N50&amp;"")&gt;0,LEN(K50&amp;"")&gt;0,N50&lt;K50),AND(LEN(R50&amp;"")&gt;0,LEN(N50&amp;"")&gt;0,R50&lt;N50)),"Check: date chronology",IF(AND(EXACT(J50,"Draft"),OR(LEN(K50&amp;"")&gt;0,LEN(N50&amp;"")&gt;0,LEN(R50&amp;"")&gt;0,NOT(EXACT(M50,"Awaiting")),NOT(EXACT(P50,"Not reviewed")),NOT(EXACT(Q50,"Not reviewed")))),"Check: draft contains completed activity",IF(AND(EXACT(J50,"Issued"),OR(LEN(K50&amp;"")=0,LEN(L50&amp;"")=0)),"Check: issue and due dates needed",IF(AND(NOT(EXACT(M50,"Awaiting")),OR(LEN(K50&amp;"")=0,LEN(N50&amp;"")=0,LEN(TRIM(O50&amp;""))=0)),"Check: reply date or locator missing",IF(AND(EXACT(M50,"Awaiting"),OR(LEN(N50&amp;"")&gt;0,LEN(R50&amp;"")&gt;0,NOT(EXACT(P50,"Not reviewed")),NOT(EXACT(Q50,"Not reviewed")))),"Check: awaiting conflicts with review",IF(AND(NOT(EXACT(Q50,"Not reviewed")),OR(LEN(R50&amp;"")=0,LEN(TRIM(S50&amp;""))=0)),"Check: review date or record missing",IF(AND(EXACT(Q50,"Not reviewed"),LEN(R50&amp;"")&gt;0),"Check: update review disposition",IF(AND(EXACT(Q50,"Accepted"),OR(NOT(EXACT(J50,"Issued")),NOT(EXACT(M50,"Received")),NOT(EXACT(P50,"Matches request")))),"Check: acceptance prerequisites missing",IF(AND(EXACT(Q50,"Not applicable"),OR(NOT(EXACT(M50,"Not applicable")),NOT(EXACT(P50,"Not applicable")))),"Check: N.A. review inconsistent",IF(AND(OR(EXACT(M50,"Partial"),EXACT(M50,"Unavailable"),EXACT(M50,"Not applicable"),EXACT(P50,"Partial"),EXACT(P50,"Different"),EXACT(P50,"Not applicable"),EXACT(Q50,"Changes requested"),EXACT(J50,"Withdrawn")),LEN(TRIM(V50&amp;""))=0),"Check: gap or exception reason missing",IF(AND(NOT(EXACT(Q50,"Accepted")),NOT(EXACT(Q50,"Not applicable")),NOT(EXACT(J50,"Withdrawn")),OR(LEN(TRIM(T50&amp;""))=0,LEN(U50&amp;"")=0)),"Check: next action or date missing","Recorded"))))))))))))))))))))))))</x:f>
      </x:c>
      <x:c r="X50" s="17" t="str">
        <x:f>IF(W50&lt;&gt;"Recorded","",IF(EXACT(J50,"Issued"),1,0))</x:f>
      </x:c>
      <x:c r="Y50" s="17" t="str">
        <x:f>IF(W50&lt;&gt;"Recorded","",IF(AND(EXACT(J50,"Issued"),NOT(EXACT(M50,"Awaiting"))),1,0))</x:f>
      </x:c>
      <x:c r="Z50" s="17" t="str">
        <x:f>IF(W50&lt;&gt;"Recorded","",IF(AND(EXACT(J50,"Issued"),EXACT(Q50,"Accepted")),1,0))</x:f>
      </x:c>
      <x:c r="AA50" s="17" t="str">
        <x:f>IF(LEN(W50&amp;"")=0,"",IF(W50&lt;&gt;"Recorded","Check: resolve input issue",IF(OR(EXACT(Q50,"Accepted"),EXACT(Q50,"Not applicable"),EXACT(J50,"Withdrawn")),"No open follow-up",IF(U50&lt;$B$9,"Action date passed",IF(U50=$B$9,"Action due today","Action date ahead")))))</x:f>
      </x:c>
    </x:row>
    <x:row r="51" ht="52" customHeight="1">
      <x:c r="A51" s="9"/>
      <x:c r="B51" s="9"/>
      <x:c r="C51" s="9"/>
      <x:c r="D51" s="9"/>
      <x:c r="E51" s="9"/>
      <x:c r="F51" s="10"/>
      <x:c r="G51" s="10"/>
      <x:c r="H51" s="9"/>
      <x:c r="I51" s="9"/>
      <x:c r="J51" s="9"/>
      <x:c r="K51" s="10"/>
      <x:c r="L51" s="10"/>
      <x:c r="M51" s="9"/>
      <x:c r="N51" s="10"/>
      <x:c r="O51" s="9"/>
      <x:c r="P51" s="9"/>
      <x:c r="Q51" s="9"/>
      <x:c r="R51" s="10"/>
      <x:c r="S51" s="9"/>
      <x:c r="T51" s="9"/>
      <x:c r="U51" s="10"/>
      <x:c r="V51" s="9"/>
      <x:c r="W51" s="17" t="str">
        <x:f>IF(COUNTA(A51:V51)=0,"",IF(OR(LEN(TRIM(A51&amp;""))=0,NOT(ISTEXT(A51)),NOT(EXACT(A51,TRIM(A51)))),"Check: ID missing or untrimmed",IF(OR(ISNUMBER(FIND("*",A51)),ISNUMBER(FIND("?",A51)),ISNUMBER(FIND("~",A51))),"Check: ID contains wildcard",IF(COUNTIFS($A$15:$A$74,A51)&gt;1,"Check: duplicate request ID",IF(OR(LEN(TRIM($B$6&amp;""))=0,NOT(IF(ISNUMBER($B$7),AND($B$7&gt;=1,$B$7&lt;=2958465,MOD($B$7,1)=0),FALSE)),NOT(IF(ISNUMBER($B$8),AND($B$8&gt;=1,$B$8&lt;=2958465,MOD($B$8,1)=0),FALSE)),NOT(IF(ISNUMBER($B$9),AND($B$9&gt;=1,$B$9&lt;=2958465,MOD($B$9,1)=0),FALSE)),$B$7&gt;$B$8),"Check: programme setup",IF(OR(LEN(TRIM(B51&amp;""))=0,LEN(TRIM(C51&amp;""))=0,LEN(TRIM(D51&amp;""))=0,LEN(TRIM(E51&amp;""))=0,LEN(TRIM(H51&amp;""))=0,LEN(TRIM(I51&amp;""))=0),"Check: core fields missing",IF(OR(NOT(IF(ISNUMBER(F51),AND(F51&gt;=1,F51&lt;=2958465,MOD(F51,1)=0),FALSE)),NOT(IF(ISNUMBER(G51),AND(G51&gt;=1,G51&lt;=2958465,MOD(G51,1)=0),FALSE)),F51&gt;G51,F51&lt;$B$7,G51&gt;$B$8),"Check: requested period invalid",IF(NOT(OR(EXACT(J51,"Draft"),EXACT(J51,"Issued"),EXACT(J51,"Withdrawn"))),"Check: request state invalid",IF(NOT(OR(EXACT(M51,"Awaiting"),EXACT(M51,"Partial"),EXACT(M51,"Received"),EXACT(M51,"Unavailable"),EXACT(M51,"Not applicable"))),"Check: receipt state invalid",IF(NOT(OR(EXACT(P51,"Not reviewed"),EXACT(P51,"Matches request"),EXACT(P51,"Partial"),EXACT(P51,"Different"),EXACT(P51,"Not applicable"))),"Check: coverage review invalid",IF(NOT(OR(EXACT(Q51,"Not reviewed"),EXACT(Q51,"In review"),EXACT(Q51,"Changes requested"),EXACT(Q51,"Accepted"),EXACT(Q51,"Not applicable"))),"Check: disposition invalid",IF(OR(AND(LEN(K51&amp;"")&gt;0,NOT(IF(ISNUMBER(K51),AND(K51&gt;=1,K51&lt;=2958465,MOD(K51,1)=0),FALSE))),AND(LEN(L51&amp;"")&gt;0,NOT(IF(ISNUMBER(L51),AND(L51&gt;=1,L51&lt;=2958465,MOD(L51,1)=0),FALSE))),AND(LEN(N51&amp;"")&gt;0,NOT(IF(ISNUMBER(N51),AND(N51&gt;=1,N51&lt;=2958465,MOD(N51,1)=0),FALSE))),AND(LEN(R51&amp;"")&gt;0,NOT(IF(ISNUMBER(R51),AND(R51&gt;=1,R51&lt;=2958465,MOD(R51,1)=0),FALSE))),AND(LEN(U51&amp;"")&gt;0,NOT(IF(ISNUMBER(U51),AND(U51&gt;=1,U51&lt;=2958465,MOD(U51,1)=0),FALSE)))),"Check: entered date invalid",IF(OR(AND(LEN(K51&amp;"")&gt;0,K51&gt;$B$9),AND(LEN(N51&amp;"")&gt;0,N51&gt;$B$9),AND(LEN(R51&amp;"")&gt;0,R51&gt;$B$9)),"Check: actual date after as-of",IF(OR(AND(LEN(K51&amp;"")&gt;0,LEN(L51&amp;"")&gt;0,L51&lt;K51),AND(LEN(N51&amp;"")&gt;0,LEN(K51&amp;"")&gt;0,N51&lt;K51),AND(LEN(R51&amp;"")&gt;0,LEN(N51&amp;"")&gt;0,R51&lt;N51)),"Check: date chronology",IF(AND(EXACT(J51,"Draft"),OR(LEN(K51&amp;"")&gt;0,LEN(N51&amp;"")&gt;0,LEN(R51&amp;"")&gt;0,NOT(EXACT(M51,"Awaiting")),NOT(EXACT(P51,"Not reviewed")),NOT(EXACT(Q51,"Not reviewed")))),"Check: draft contains completed activity",IF(AND(EXACT(J51,"Issued"),OR(LEN(K51&amp;"")=0,LEN(L51&amp;"")=0)),"Check: issue and due dates needed",IF(AND(NOT(EXACT(M51,"Awaiting")),OR(LEN(K51&amp;"")=0,LEN(N51&amp;"")=0,LEN(TRIM(O51&amp;""))=0)),"Check: reply date or locator missing",IF(AND(EXACT(M51,"Awaiting"),OR(LEN(N51&amp;"")&gt;0,LEN(R51&amp;"")&gt;0,NOT(EXACT(P51,"Not reviewed")),NOT(EXACT(Q51,"Not reviewed")))),"Check: awaiting conflicts with review",IF(AND(NOT(EXACT(Q51,"Not reviewed")),OR(LEN(R51&amp;"")=0,LEN(TRIM(S51&amp;""))=0)),"Check: review date or record missing",IF(AND(EXACT(Q51,"Not reviewed"),LEN(R51&amp;"")&gt;0),"Check: update review disposition",IF(AND(EXACT(Q51,"Accepted"),OR(NOT(EXACT(J51,"Issued")),NOT(EXACT(M51,"Received")),NOT(EXACT(P51,"Matches request")))),"Check: acceptance prerequisites missing",IF(AND(EXACT(Q51,"Not applicable"),OR(NOT(EXACT(M51,"Not applicable")),NOT(EXACT(P51,"Not applicable")))),"Check: N.A. review inconsistent",IF(AND(OR(EXACT(M51,"Partial"),EXACT(M51,"Unavailable"),EXACT(M51,"Not applicable"),EXACT(P51,"Partial"),EXACT(P51,"Different"),EXACT(P51,"Not applicable"),EXACT(Q51,"Changes requested"),EXACT(J51,"Withdrawn")),LEN(TRIM(V51&amp;""))=0),"Check: gap or exception reason missing",IF(AND(NOT(EXACT(Q51,"Accepted")),NOT(EXACT(Q51,"Not applicable")),NOT(EXACT(J51,"Withdrawn")),OR(LEN(TRIM(T51&amp;""))=0,LEN(U51&amp;"")=0)),"Check: next action or date missing","Recorded"))))))))))))))))))))))))</x:f>
      </x:c>
      <x:c r="X51" s="17" t="str">
        <x:f>IF(W51&lt;&gt;"Recorded","",IF(EXACT(J51,"Issued"),1,0))</x:f>
      </x:c>
      <x:c r="Y51" s="17" t="str">
        <x:f>IF(W51&lt;&gt;"Recorded","",IF(AND(EXACT(J51,"Issued"),NOT(EXACT(M51,"Awaiting"))),1,0))</x:f>
      </x:c>
      <x:c r="Z51" s="17" t="str">
        <x:f>IF(W51&lt;&gt;"Recorded","",IF(AND(EXACT(J51,"Issued"),EXACT(Q51,"Accepted")),1,0))</x:f>
      </x:c>
      <x:c r="AA51" s="17" t="str">
        <x:f>IF(LEN(W51&amp;"")=0,"",IF(W51&lt;&gt;"Recorded","Check: resolve input issue",IF(OR(EXACT(Q51,"Accepted"),EXACT(Q51,"Not applicable"),EXACT(J51,"Withdrawn")),"No open follow-up",IF(U51&lt;$B$9,"Action date passed",IF(U51=$B$9,"Action due today","Action date ahead")))))</x:f>
      </x:c>
    </x:row>
    <x:row r="52" ht="52" customHeight="1">
      <x:c r="A52" s="9"/>
      <x:c r="B52" s="9"/>
      <x:c r="C52" s="9"/>
      <x:c r="D52" s="9"/>
      <x:c r="E52" s="9"/>
      <x:c r="F52" s="10"/>
      <x:c r="G52" s="10"/>
      <x:c r="H52" s="9"/>
      <x:c r="I52" s="9"/>
      <x:c r="J52" s="9"/>
      <x:c r="K52" s="10"/>
      <x:c r="L52" s="10"/>
      <x:c r="M52" s="9"/>
      <x:c r="N52" s="10"/>
      <x:c r="O52" s="9"/>
      <x:c r="P52" s="9"/>
      <x:c r="Q52" s="9"/>
      <x:c r="R52" s="10"/>
      <x:c r="S52" s="9"/>
      <x:c r="T52" s="9"/>
      <x:c r="U52" s="10"/>
      <x:c r="V52" s="9"/>
      <x:c r="W52" s="17" t="str">
        <x:f>IF(COUNTA(A52:V52)=0,"",IF(OR(LEN(TRIM(A52&amp;""))=0,NOT(ISTEXT(A52)),NOT(EXACT(A52,TRIM(A52)))),"Check: ID missing or untrimmed",IF(OR(ISNUMBER(FIND("*",A52)),ISNUMBER(FIND("?",A52)),ISNUMBER(FIND("~",A52))),"Check: ID contains wildcard",IF(COUNTIFS($A$15:$A$74,A52)&gt;1,"Check: duplicate request ID",IF(OR(LEN(TRIM($B$6&amp;""))=0,NOT(IF(ISNUMBER($B$7),AND($B$7&gt;=1,$B$7&lt;=2958465,MOD($B$7,1)=0),FALSE)),NOT(IF(ISNUMBER($B$8),AND($B$8&gt;=1,$B$8&lt;=2958465,MOD($B$8,1)=0),FALSE)),NOT(IF(ISNUMBER($B$9),AND($B$9&gt;=1,$B$9&lt;=2958465,MOD($B$9,1)=0),FALSE)),$B$7&gt;$B$8),"Check: programme setup",IF(OR(LEN(TRIM(B52&amp;""))=0,LEN(TRIM(C52&amp;""))=0,LEN(TRIM(D52&amp;""))=0,LEN(TRIM(E52&amp;""))=0,LEN(TRIM(H52&amp;""))=0,LEN(TRIM(I52&amp;""))=0),"Check: core fields missing",IF(OR(NOT(IF(ISNUMBER(F52),AND(F52&gt;=1,F52&lt;=2958465,MOD(F52,1)=0),FALSE)),NOT(IF(ISNUMBER(G52),AND(G52&gt;=1,G52&lt;=2958465,MOD(G52,1)=0),FALSE)),F52&gt;G52,F52&lt;$B$7,G52&gt;$B$8),"Check: requested period invalid",IF(NOT(OR(EXACT(J52,"Draft"),EXACT(J52,"Issued"),EXACT(J52,"Withdrawn"))),"Check: request state invalid",IF(NOT(OR(EXACT(M52,"Awaiting"),EXACT(M52,"Partial"),EXACT(M52,"Received"),EXACT(M52,"Unavailable"),EXACT(M52,"Not applicable"))),"Check: receipt state invalid",IF(NOT(OR(EXACT(P52,"Not reviewed"),EXACT(P52,"Matches request"),EXACT(P52,"Partial"),EXACT(P52,"Different"),EXACT(P52,"Not applicable"))),"Check: coverage review invalid",IF(NOT(OR(EXACT(Q52,"Not reviewed"),EXACT(Q52,"In review"),EXACT(Q52,"Changes requested"),EXACT(Q52,"Accepted"),EXACT(Q52,"Not applicable"))),"Check: disposition invalid",IF(OR(AND(LEN(K52&amp;"")&gt;0,NOT(IF(ISNUMBER(K52),AND(K52&gt;=1,K52&lt;=2958465,MOD(K52,1)=0),FALSE))),AND(LEN(L52&amp;"")&gt;0,NOT(IF(ISNUMBER(L52),AND(L52&gt;=1,L52&lt;=2958465,MOD(L52,1)=0),FALSE))),AND(LEN(N52&amp;"")&gt;0,NOT(IF(ISNUMBER(N52),AND(N52&gt;=1,N52&lt;=2958465,MOD(N52,1)=0),FALSE))),AND(LEN(R52&amp;"")&gt;0,NOT(IF(ISNUMBER(R52),AND(R52&gt;=1,R52&lt;=2958465,MOD(R52,1)=0),FALSE))),AND(LEN(U52&amp;"")&gt;0,NOT(IF(ISNUMBER(U52),AND(U52&gt;=1,U52&lt;=2958465,MOD(U52,1)=0),FALSE)))),"Check: entered date invalid",IF(OR(AND(LEN(K52&amp;"")&gt;0,K52&gt;$B$9),AND(LEN(N52&amp;"")&gt;0,N52&gt;$B$9),AND(LEN(R52&amp;"")&gt;0,R52&gt;$B$9)),"Check: actual date after as-of",IF(OR(AND(LEN(K52&amp;"")&gt;0,LEN(L52&amp;"")&gt;0,L52&lt;K52),AND(LEN(N52&amp;"")&gt;0,LEN(K52&amp;"")&gt;0,N52&lt;K52),AND(LEN(R52&amp;"")&gt;0,LEN(N52&amp;"")&gt;0,R52&lt;N52)),"Check: date chronology",IF(AND(EXACT(J52,"Draft"),OR(LEN(K52&amp;"")&gt;0,LEN(N52&amp;"")&gt;0,LEN(R52&amp;"")&gt;0,NOT(EXACT(M52,"Awaiting")),NOT(EXACT(P52,"Not reviewed")),NOT(EXACT(Q52,"Not reviewed")))),"Check: draft contains completed activity",IF(AND(EXACT(J52,"Issued"),OR(LEN(K52&amp;"")=0,LEN(L52&amp;"")=0)),"Check: issue and due dates needed",IF(AND(NOT(EXACT(M52,"Awaiting")),OR(LEN(K52&amp;"")=0,LEN(N52&amp;"")=0,LEN(TRIM(O52&amp;""))=0)),"Check: reply date or locator missing",IF(AND(EXACT(M52,"Awaiting"),OR(LEN(N52&amp;"")&gt;0,LEN(R52&amp;"")&gt;0,NOT(EXACT(P52,"Not reviewed")),NOT(EXACT(Q52,"Not reviewed")))),"Check: awaiting conflicts with review",IF(AND(NOT(EXACT(Q52,"Not reviewed")),OR(LEN(R52&amp;"")=0,LEN(TRIM(S52&amp;""))=0)),"Check: review date or record missing",IF(AND(EXACT(Q52,"Not reviewed"),LEN(R52&amp;"")&gt;0),"Check: update review disposition",IF(AND(EXACT(Q52,"Accepted"),OR(NOT(EXACT(J52,"Issued")),NOT(EXACT(M52,"Received")),NOT(EXACT(P52,"Matches request")))),"Check: acceptance prerequisites missing",IF(AND(EXACT(Q52,"Not applicable"),OR(NOT(EXACT(M52,"Not applicable")),NOT(EXACT(P52,"Not applicable")))),"Check: N.A. review inconsistent",IF(AND(OR(EXACT(M52,"Partial"),EXACT(M52,"Unavailable"),EXACT(M52,"Not applicable"),EXACT(P52,"Partial"),EXACT(P52,"Different"),EXACT(P52,"Not applicable"),EXACT(Q52,"Changes requested"),EXACT(J52,"Withdrawn")),LEN(TRIM(V52&amp;""))=0),"Check: gap or exception reason missing",IF(AND(NOT(EXACT(Q52,"Accepted")),NOT(EXACT(Q52,"Not applicable")),NOT(EXACT(J52,"Withdrawn")),OR(LEN(TRIM(T52&amp;""))=0,LEN(U52&amp;"")=0)),"Check: next action or date missing","Recorded"))))))))))))))))))))))))</x:f>
      </x:c>
      <x:c r="X52" s="17" t="str">
        <x:f>IF(W52&lt;&gt;"Recorded","",IF(EXACT(J52,"Issued"),1,0))</x:f>
      </x:c>
      <x:c r="Y52" s="17" t="str">
        <x:f>IF(W52&lt;&gt;"Recorded","",IF(AND(EXACT(J52,"Issued"),NOT(EXACT(M52,"Awaiting"))),1,0))</x:f>
      </x:c>
      <x:c r="Z52" s="17" t="str">
        <x:f>IF(W52&lt;&gt;"Recorded","",IF(AND(EXACT(J52,"Issued"),EXACT(Q52,"Accepted")),1,0))</x:f>
      </x:c>
      <x:c r="AA52" s="17" t="str">
        <x:f>IF(LEN(W52&amp;"")=0,"",IF(W52&lt;&gt;"Recorded","Check: resolve input issue",IF(OR(EXACT(Q52,"Accepted"),EXACT(Q52,"Not applicable"),EXACT(J52,"Withdrawn")),"No open follow-up",IF(U52&lt;$B$9,"Action date passed",IF(U52=$B$9,"Action due today","Action date ahead")))))</x:f>
      </x:c>
    </x:row>
    <x:row r="53" ht="52" customHeight="1">
      <x:c r="A53" s="9"/>
      <x:c r="B53" s="9"/>
      <x:c r="C53" s="9"/>
      <x:c r="D53" s="9"/>
      <x:c r="E53" s="9"/>
      <x:c r="F53" s="10"/>
      <x:c r="G53" s="10"/>
      <x:c r="H53" s="9"/>
      <x:c r="I53" s="9"/>
      <x:c r="J53" s="9"/>
      <x:c r="K53" s="10"/>
      <x:c r="L53" s="10"/>
      <x:c r="M53" s="9"/>
      <x:c r="N53" s="10"/>
      <x:c r="O53" s="9"/>
      <x:c r="P53" s="9"/>
      <x:c r="Q53" s="9"/>
      <x:c r="R53" s="10"/>
      <x:c r="S53" s="9"/>
      <x:c r="T53" s="9"/>
      <x:c r="U53" s="10"/>
      <x:c r="V53" s="9"/>
      <x:c r="W53" s="17" t="str">
        <x:f>IF(COUNTA(A53:V53)=0,"",IF(OR(LEN(TRIM(A53&amp;""))=0,NOT(ISTEXT(A53)),NOT(EXACT(A53,TRIM(A53)))),"Check: ID missing or untrimmed",IF(OR(ISNUMBER(FIND("*",A53)),ISNUMBER(FIND("?",A53)),ISNUMBER(FIND("~",A53))),"Check: ID contains wildcard",IF(COUNTIFS($A$15:$A$74,A53)&gt;1,"Check: duplicate request ID",IF(OR(LEN(TRIM($B$6&amp;""))=0,NOT(IF(ISNUMBER($B$7),AND($B$7&gt;=1,$B$7&lt;=2958465,MOD($B$7,1)=0),FALSE)),NOT(IF(ISNUMBER($B$8),AND($B$8&gt;=1,$B$8&lt;=2958465,MOD($B$8,1)=0),FALSE)),NOT(IF(ISNUMBER($B$9),AND($B$9&gt;=1,$B$9&lt;=2958465,MOD($B$9,1)=0),FALSE)),$B$7&gt;$B$8),"Check: programme setup",IF(OR(LEN(TRIM(B53&amp;""))=0,LEN(TRIM(C53&amp;""))=0,LEN(TRIM(D53&amp;""))=0,LEN(TRIM(E53&amp;""))=0,LEN(TRIM(H53&amp;""))=0,LEN(TRIM(I53&amp;""))=0),"Check: core fields missing",IF(OR(NOT(IF(ISNUMBER(F53),AND(F53&gt;=1,F53&lt;=2958465,MOD(F53,1)=0),FALSE)),NOT(IF(ISNUMBER(G53),AND(G53&gt;=1,G53&lt;=2958465,MOD(G53,1)=0),FALSE)),F53&gt;G53,F53&lt;$B$7,G53&gt;$B$8),"Check: requested period invalid",IF(NOT(OR(EXACT(J53,"Draft"),EXACT(J53,"Issued"),EXACT(J53,"Withdrawn"))),"Check: request state invalid",IF(NOT(OR(EXACT(M53,"Awaiting"),EXACT(M53,"Partial"),EXACT(M53,"Received"),EXACT(M53,"Unavailable"),EXACT(M53,"Not applicable"))),"Check: receipt state invalid",IF(NOT(OR(EXACT(P53,"Not reviewed"),EXACT(P53,"Matches request"),EXACT(P53,"Partial"),EXACT(P53,"Different"),EXACT(P53,"Not applicable"))),"Check: coverage review invalid",IF(NOT(OR(EXACT(Q53,"Not reviewed"),EXACT(Q53,"In review"),EXACT(Q53,"Changes requested"),EXACT(Q53,"Accepted"),EXACT(Q53,"Not applicable"))),"Check: disposition invalid",IF(OR(AND(LEN(K53&amp;"")&gt;0,NOT(IF(ISNUMBER(K53),AND(K53&gt;=1,K53&lt;=2958465,MOD(K53,1)=0),FALSE))),AND(LEN(L53&amp;"")&gt;0,NOT(IF(ISNUMBER(L53),AND(L53&gt;=1,L53&lt;=2958465,MOD(L53,1)=0),FALSE))),AND(LEN(N53&amp;"")&gt;0,NOT(IF(ISNUMBER(N53),AND(N53&gt;=1,N53&lt;=2958465,MOD(N53,1)=0),FALSE))),AND(LEN(R53&amp;"")&gt;0,NOT(IF(ISNUMBER(R53),AND(R53&gt;=1,R53&lt;=2958465,MOD(R53,1)=0),FALSE))),AND(LEN(U53&amp;"")&gt;0,NOT(IF(ISNUMBER(U53),AND(U53&gt;=1,U53&lt;=2958465,MOD(U53,1)=0),FALSE)))),"Check: entered date invalid",IF(OR(AND(LEN(K53&amp;"")&gt;0,K53&gt;$B$9),AND(LEN(N53&amp;"")&gt;0,N53&gt;$B$9),AND(LEN(R53&amp;"")&gt;0,R53&gt;$B$9)),"Check: actual date after as-of",IF(OR(AND(LEN(K53&amp;"")&gt;0,LEN(L53&amp;"")&gt;0,L53&lt;K53),AND(LEN(N53&amp;"")&gt;0,LEN(K53&amp;"")&gt;0,N53&lt;K53),AND(LEN(R53&amp;"")&gt;0,LEN(N53&amp;"")&gt;0,R53&lt;N53)),"Check: date chronology",IF(AND(EXACT(J53,"Draft"),OR(LEN(K53&amp;"")&gt;0,LEN(N53&amp;"")&gt;0,LEN(R53&amp;"")&gt;0,NOT(EXACT(M53,"Awaiting")),NOT(EXACT(P53,"Not reviewed")),NOT(EXACT(Q53,"Not reviewed")))),"Check: draft contains completed activity",IF(AND(EXACT(J53,"Issued"),OR(LEN(K53&amp;"")=0,LEN(L53&amp;"")=0)),"Check: issue and due dates needed",IF(AND(NOT(EXACT(M53,"Awaiting")),OR(LEN(K53&amp;"")=0,LEN(N53&amp;"")=0,LEN(TRIM(O53&amp;""))=0)),"Check: reply date or locator missing",IF(AND(EXACT(M53,"Awaiting"),OR(LEN(N53&amp;"")&gt;0,LEN(R53&amp;"")&gt;0,NOT(EXACT(P53,"Not reviewed")),NOT(EXACT(Q53,"Not reviewed")))),"Check: awaiting conflicts with review",IF(AND(NOT(EXACT(Q53,"Not reviewed")),OR(LEN(R53&amp;"")=0,LEN(TRIM(S53&amp;""))=0)),"Check: review date or record missing",IF(AND(EXACT(Q53,"Not reviewed"),LEN(R53&amp;"")&gt;0),"Check: update review disposition",IF(AND(EXACT(Q53,"Accepted"),OR(NOT(EXACT(J53,"Issued")),NOT(EXACT(M53,"Received")),NOT(EXACT(P53,"Matches request")))),"Check: acceptance prerequisites missing",IF(AND(EXACT(Q53,"Not applicable"),OR(NOT(EXACT(M53,"Not applicable")),NOT(EXACT(P53,"Not applicable")))),"Check: N.A. review inconsistent",IF(AND(OR(EXACT(M53,"Partial"),EXACT(M53,"Unavailable"),EXACT(M53,"Not applicable"),EXACT(P53,"Partial"),EXACT(P53,"Different"),EXACT(P53,"Not applicable"),EXACT(Q53,"Changes requested"),EXACT(J53,"Withdrawn")),LEN(TRIM(V53&amp;""))=0),"Check: gap or exception reason missing",IF(AND(NOT(EXACT(Q53,"Accepted")),NOT(EXACT(Q53,"Not applicable")),NOT(EXACT(J53,"Withdrawn")),OR(LEN(TRIM(T53&amp;""))=0,LEN(U53&amp;"")=0)),"Check: next action or date missing","Recorded"))))))))))))))))))))))))</x:f>
      </x:c>
      <x:c r="X53" s="17" t="str">
        <x:f>IF(W53&lt;&gt;"Recorded","",IF(EXACT(J53,"Issued"),1,0))</x:f>
      </x:c>
      <x:c r="Y53" s="17" t="str">
        <x:f>IF(W53&lt;&gt;"Recorded","",IF(AND(EXACT(J53,"Issued"),NOT(EXACT(M53,"Awaiting"))),1,0))</x:f>
      </x:c>
      <x:c r="Z53" s="17" t="str">
        <x:f>IF(W53&lt;&gt;"Recorded","",IF(AND(EXACT(J53,"Issued"),EXACT(Q53,"Accepted")),1,0))</x:f>
      </x:c>
      <x:c r="AA53" s="17" t="str">
        <x:f>IF(LEN(W53&amp;"")=0,"",IF(W53&lt;&gt;"Recorded","Check: resolve input issue",IF(OR(EXACT(Q53,"Accepted"),EXACT(Q53,"Not applicable"),EXACT(J53,"Withdrawn")),"No open follow-up",IF(U53&lt;$B$9,"Action date passed",IF(U53=$B$9,"Action due today","Action date ahead")))))</x:f>
      </x:c>
    </x:row>
    <x:row r="54" ht="52" customHeight="1">
      <x:c r="A54" s="9"/>
      <x:c r="B54" s="9"/>
      <x:c r="C54" s="9"/>
      <x:c r="D54" s="9"/>
      <x:c r="E54" s="9"/>
      <x:c r="F54" s="10"/>
      <x:c r="G54" s="10"/>
      <x:c r="H54" s="9"/>
      <x:c r="I54" s="9"/>
      <x:c r="J54" s="9"/>
      <x:c r="K54" s="10"/>
      <x:c r="L54" s="10"/>
      <x:c r="M54" s="9"/>
      <x:c r="N54" s="10"/>
      <x:c r="O54" s="9"/>
      <x:c r="P54" s="9"/>
      <x:c r="Q54" s="9"/>
      <x:c r="R54" s="10"/>
      <x:c r="S54" s="9"/>
      <x:c r="T54" s="9"/>
      <x:c r="U54" s="10"/>
      <x:c r="V54" s="9"/>
      <x:c r="W54" s="17" t="str">
        <x:f>IF(COUNTA(A54:V54)=0,"",IF(OR(LEN(TRIM(A54&amp;""))=0,NOT(ISTEXT(A54)),NOT(EXACT(A54,TRIM(A54)))),"Check: ID missing or untrimmed",IF(OR(ISNUMBER(FIND("*",A54)),ISNUMBER(FIND("?",A54)),ISNUMBER(FIND("~",A54))),"Check: ID contains wildcard",IF(COUNTIFS($A$15:$A$74,A54)&gt;1,"Check: duplicate request ID",IF(OR(LEN(TRIM($B$6&amp;""))=0,NOT(IF(ISNUMBER($B$7),AND($B$7&gt;=1,$B$7&lt;=2958465,MOD($B$7,1)=0),FALSE)),NOT(IF(ISNUMBER($B$8),AND($B$8&gt;=1,$B$8&lt;=2958465,MOD($B$8,1)=0),FALSE)),NOT(IF(ISNUMBER($B$9),AND($B$9&gt;=1,$B$9&lt;=2958465,MOD($B$9,1)=0),FALSE)),$B$7&gt;$B$8),"Check: programme setup",IF(OR(LEN(TRIM(B54&amp;""))=0,LEN(TRIM(C54&amp;""))=0,LEN(TRIM(D54&amp;""))=0,LEN(TRIM(E54&amp;""))=0,LEN(TRIM(H54&amp;""))=0,LEN(TRIM(I54&amp;""))=0),"Check: core fields missing",IF(OR(NOT(IF(ISNUMBER(F54),AND(F54&gt;=1,F54&lt;=2958465,MOD(F54,1)=0),FALSE)),NOT(IF(ISNUMBER(G54),AND(G54&gt;=1,G54&lt;=2958465,MOD(G54,1)=0),FALSE)),F54&gt;G54,F54&lt;$B$7,G54&gt;$B$8),"Check: requested period invalid",IF(NOT(OR(EXACT(J54,"Draft"),EXACT(J54,"Issued"),EXACT(J54,"Withdrawn"))),"Check: request state invalid",IF(NOT(OR(EXACT(M54,"Awaiting"),EXACT(M54,"Partial"),EXACT(M54,"Received"),EXACT(M54,"Unavailable"),EXACT(M54,"Not applicable"))),"Check: receipt state invalid",IF(NOT(OR(EXACT(P54,"Not reviewed"),EXACT(P54,"Matches request"),EXACT(P54,"Partial"),EXACT(P54,"Different"),EXACT(P54,"Not applicable"))),"Check: coverage review invalid",IF(NOT(OR(EXACT(Q54,"Not reviewed"),EXACT(Q54,"In review"),EXACT(Q54,"Changes requested"),EXACT(Q54,"Accepted"),EXACT(Q54,"Not applicable"))),"Check: disposition invalid",IF(OR(AND(LEN(K54&amp;"")&gt;0,NOT(IF(ISNUMBER(K54),AND(K54&gt;=1,K54&lt;=2958465,MOD(K54,1)=0),FALSE))),AND(LEN(L54&amp;"")&gt;0,NOT(IF(ISNUMBER(L54),AND(L54&gt;=1,L54&lt;=2958465,MOD(L54,1)=0),FALSE))),AND(LEN(N54&amp;"")&gt;0,NOT(IF(ISNUMBER(N54),AND(N54&gt;=1,N54&lt;=2958465,MOD(N54,1)=0),FALSE))),AND(LEN(R54&amp;"")&gt;0,NOT(IF(ISNUMBER(R54),AND(R54&gt;=1,R54&lt;=2958465,MOD(R54,1)=0),FALSE))),AND(LEN(U54&amp;"")&gt;0,NOT(IF(ISNUMBER(U54),AND(U54&gt;=1,U54&lt;=2958465,MOD(U54,1)=0),FALSE)))),"Check: entered date invalid",IF(OR(AND(LEN(K54&amp;"")&gt;0,K54&gt;$B$9),AND(LEN(N54&amp;"")&gt;0,N54&gt;$B$9),AND(LEN(R54&amp;"")&gt;0,R54&gt;$B$9)),"Check: actual date after as-of",IF(OR(AND(LEN(K54&amp;"")&gt;0,LEN(L54&amp;"")&gt;0,L54&lt;K54),AND(LEN(N54&amp;"")&gt;0,LEN(K54&amp;"")&gt;0,N54&lt;K54),AND(LEN(R54&amp;"")&gt;0,LEN(N54&amp;"")&gt;0,R54&lt;N54)),"Check: date chronology",IF(AND(EXACT(J54,"Draft"),OR(LEN(K54&amp;"")&gt;0,LEN(N54&amp;"")&gt;0,LEN(R54&amp;"")&gt;0,NOT(EXACT(M54,"Awaiting")),NOT(EXACT(P54,"Not reviewed")),NOT(EXACT(Q54,"Not reviewed")))),"Check: draft contains completed activity",IF(AND(EXACT(J54,"Issued"),OR(LEN(K54&amp;"")=0,LEN(L54&amp;"")=0)),"Check: issue and due dates needed",IF(AND(NOT(EXACT(M54,"Awaiting")),OR(LEN(K54&amp;"")=0,LEN(N54&amp;"")=0,LEN(TRIM(O54&amp;""))=0)),"Check: reply date or locator missing",IF(AND(EXACT(M54,"Awaiting"),OR(LEN(N54&amp;"")&gt;0,LEN(R54&amp;"")&gt;0,NOT(EXACT(P54,"Not reviewed")),NOT(EXACT(Q54,"Not reviewed")))),"Check: awaiting conflicts with review",IF(AND(NOT(EXACT(Q54,"Not reviewed")),OR(LEN(R54&amp;"")=0,LEN(TRIM(S54&amp;""))=0)),"Check: review date or record missing",IF(AND(EXACT(Q54,"Not reviewed"),LEN(R54&amp;"")&gt;0),"Check: update review disposition",IF(AND(EXACT(Q54,"Accepted"),OR(NOT(EXACT(J54,"Issued")),NOT(EXACT(M54,"Received")),NOT(EXACT(P54,"Matches request")))),"Check: acceptance prerequisites missing",IF(AND(EXACT(Q54,"Not applicable"),OR(NOT(EXACT(M54,"Not applicable")),NOT(EXACT(P54,"Not applicable")))),"Check: N.A. review inconsistent",IF(AND(OR(EXACT(M54,"Partial"),EXACT(M54,"Unavailable"),EXACT(M54,"Not applicable"),EXACT(P54,"Partial"),EXACT(P54,"Different"),EXACT(P54,"Not applicable"),EXACT(Q54,"Changes requested"),EXACT(J54,"Withdrawn")),LEN(TRIM(V54&amp;""))=0),"Check: gap or exception reason missing",IF(AND(NOT(EXACT(Q54,"Accepted")),NOT(EXACT(Q54,"Not applicable")),NOT(EXACT(J54,"Withdrawn")),OR(LEN(TRIM(T54&amp;""))=0,LEN(U54&amp;"")=0)),"Check: next action or date missing","Recorded"))))))))))))))))))))))))</x:f>
      </x:c>
      <x:c r="X54" s="17" t="str">
        <x:f>IF(W54&lt;&gt;"Recorded","",IF(EXACT(J54,"Issued"),1,0))</x:f>
      </x:c>
      <x:c r="Y54" s="17" t="str">
        <x:f>IF(W54&lt;&gt;"Recorded","",IF(AND(EXACT(J54,"Issued"),NOT(EXACT(M54,"Awaiting"))),1,0))</x:f>
      </x:c>
      <x:c r="Z54" s="17" t="str">
        <x:f>IF(W54&lt;&gt;"Recorded","",IF(AND(EXACT(J54,"Issued"),EXACT(Q54,"Accepted")),1,0))</x:f>
      </x:c>
      <x:c r="AA54" s="17" t="str">
        <x:f>IF(LEN(W54&amp;"")=0,"",IF(W54&lt;&gt;"Recorded","Check: resolve input issue",IF(OR(EXACT(Q54,"Accepted"),EXACT(Q54,"Not applicable"),EXACT(J54,"Withdrawn")),"No open follow-up",IF(U54&lt;$B$9,"Action date passed",IF(U54=$B$9,"Action due today","Action date ahead")))))</x:f>
      </x:c>
    </x:row>
    <x:row r="55" ht="52" customHeight="1">
      <x:c r="A55" s="9"/>
      <x:c r="B55" s="9"/>
      <x:c r="C55" s="9"/>
      <x:c r="D55" s="9"/>
      <x:c r="E55" s="9"/>
      <x:c r="F55" s="10"/>
      <x:c r="G55" s="10"/>
      <x:c r="H55" s="9"/>
      <x:c r="I55" s="9"/>
      <x:c r="J55" s="9"/>
      <x:c r="K55" s="10"/>
      <x:c r="L55" s="10"/>
      <x:c r="M55" s="9"/>
      <x:c r="N55" s="10"/>
      <x:c r="O55" s="9"/>
      <x:c r="P55" s="9"/>
      <x:c r="Q55" s="9"/>
      <x:c r="R55" s="10"/>
      <x:c r="S55" s="9"/>
      <x:c r="T55" s="9"/>
      <x:c r="U55" s="10"/>
      <x:c r="V55" s="9"/>
      <x:c r="W55" s="17" t="str">
        <x:f>IF(COUNTA(A55:V55)=0,"",IF(OR(LEN(TRIM(A55&amp;""))=0,NOT(ISTEXT(A55)),NOT(EXACT(A55,TRIM(A55)))),"Check: ID missing or untrimmed",IF(OR(ISNUMBER(FIND("*",A55)),ISNUMBER(FIND("?",A55)),ISNUMBER(FIND("~",A55))),"Check: ID contains wildcard",IF(COUNTIFS($A$15:$A$74,A55)&gt;1,"Check: duplicate request ID",IF(OR(LEN(TRIM($B$6&amp;""))=0,NOT(IF(ISNUMBER($B$7),AND($B$7&gt;=1,$B$7&lt;=2958465,MOD($B$7,1)=0),FALSE)),NOT(IF(ISNUMBER($B$8),AND($B$8&gt;=1,$B$8&lt;=2958465,MOD($B$8,1)=0),FALSE)),NOT(IF(ISNUMBER($B$9),AND($B$9&gt;=1,$B$9&lt;=2958465,MOD($B$9,1)=0),FALSE)),$B$7&gt;$B$8),"Check: programme setup",IF(OR(LEN(TRIM(B55&amp;""))=0,LEN(TRIM(C55&amp;""))=0,LEN(TRIM(D55&amp;""))=0,LEN(TRIM(E55&amp;""))=0,LEN(TRIM(H55&amp;""))=0,LEN(TRIM(I55&amp;""))=0),"Check: core fields missing",IF(OR(NOT(IF(ISNUMBER(F55),AND(F55&gt;=1,F55&lt;=2958465,MOD(F55,1)=0),FALSE)),NOT(IF(ISNUMBER(G55),AND(G55&gt;=1,G55&lt;=2958465,MOD(G55,1)=0),FALSE)),F55&gt;G55,F55&lt;$B$7,G55&gt;$B$8),"Check: requested period invalid",IF(NOT(OR(EXACT(J55,"Draft"),EXACT(J55,"Issued"),EXACT(J55,"Withdrawn"))),"Check: request state invalid",IF(NOT(OR(EXACT(M55,"Awaiting"),EXACT(M55,"Partial"),EXACT(M55,"Received"),EXACT(M55,"Unavailable"),EXACT(M55,"Not applicable"))),"Check: receipt state invalid",IF(NOT(OR(EXACT(P55,"Not reviewed"),EXACT(P55,"Matches request"),EXACT(P55,"Partial"),EXACT(P55,"Different"),EXACT(P55,"Not applicable"))),"Check: coverage review invalid",IF(NOT(OR(EXACT(Q55,"Not reviewed"),EXACT(Q55,"In review"),EXACT(Q55,"Changes requested"),EXACT(Q55,"Accepted"),EXACT(Q55,"Not applicable"))),"Check: disposition invalid",IF(OR(AND(LEN(K55&amp;"")&gt;0,NOT(IF(ISNUMBER(K55),AND(K55&gt;=1,K55&lt;=2958465,MOD(K55,1)=0),FALSE))),AND(LEN(L55&amp;"")&gt;0,NOT(IF(ISNUMBER(L55),AND(L55&gt;=1,L55&lt;=2958465,MOD(L55,1)=0),FALSE))),AND(LEN(N55&amp;"")&gt;0,NOT(IF(ISNUMBER(N55),AND(N55&gt;=1,N55&lt;=2958465,MOD(N55,1)=0),FALSE))),AND(LEN(R55&amp;"")&gt;0,NOT(IF(ISNUMBER(R55),AND(R55&gt;=1,R55&lt;=2958465,MOD(R55,1)=0),FALSE))),AND(LEN(U55&amp;"")&gt;0,NOT(IF(ISNUMBER(U55),AND(U55&gt;=1,U55&lt;=2958465,MOD(U55,1)=0),FALSE)))),"Check: entered date invalid",IF(OR(AND(LEN(K55&amp;"")&gt;0,K55&gt;$B$9),AND(LEN(N55&amp;"")&gt;0,N55&gt;$B$9),AND(LEN(R55&amp;"")&gt;0,R55&gt;$B$9)),"Check: actual date after as-of",IF(OR(AND(LEN(K55&amp;"")&gt;0,LEN(L55&amp;"")&gt;0,L55&lt;K55),AND(LEN(N55&amp;"")&gt;0,LEN(K55&amp;"")&gt;0,N55&lt;K55),AND(LEN(R55&amp;"")&gt;0,LEN(N55&amp;"")&gt;0,R55&lt;N55)),"Check: date chronology",IF(AND(EXACT(J55,"Draft"),OR(LEN(K55&amp;"")&gt;0,LEN(N55&amp;"")&gt;0,LEN(R55&amp;"")&gt;0,NOT(EXACT(M55,"Awaiting")),NOT(EXACT(P55,"Not reviewed")),NOT(EXACT(Q55,"Not reviewed")))),"Check: draft contains completed activity",IF(AND(EXACT(J55,"Issued"),OR(LEN(K55&amp;"")=0,LEN(L55&amp;"")=0)),"Check: issue and due dates needed",IF(AND(NOT(EXACT(M55,"Awaiting")),OR(LEN(K55&amp;"")=0,LEN(N55&amp;"")=0,LEN(TRIM(O55&amp;""))=0)),"Check: reply date or locator missing",IF(AND(EXACT(M55,"Awaiting"),OR(LEN(N55&amp;"")&gt;0,LEN(R55&amp;"")&gt;0,NOT(EXACT(P55,"Not reviewed")),NOT(EXACT(Q55,"Not reviewed")))),"Check: awaiting conflicts with review",IF(AND(NOT(EXACT(Q55,"Not reviewed")),OR(LEN(R55&amp;"")=0,LEN(TRIM(S55&amp;""))=0)),"Check: review date or record missing",IF(AND(EXACT(Q55,"Not reviewed"),LEN(R55&amp;"")&gt;0),"Check: update review disposition",IF(AND(EXACT(Q55,"Accepted"),OR(NOT(EXACT(J55,"Issued")),NOT(EXACT(M55,"Received")),NOT(EXACT(P55,"Matches request")))),"Check: acceptance prerequisites missing",IF(AND(EXACT(Q55,"Not applicable"),OR(NOT(EXACT(M55,"Not applicable")),NOT(EXACT(P55,"Not applicable")))),"Check: N.A. review inconsistent",IF(AND(OR(EXACT(M55,"Partial"),EXACT(M55,"Unavailable"),EXACT(M55,"Not applicable"),EXACT(P55,"Partial"),EXACT(P55,"Different"),EXACT(P55,"Not applicable"),EXACT(Q55,"Changes requested"),EXACT(J55,"Withdrawn")),LEN(TRIM(V55&amp;""))=0),"Check: gap or exception reason missing",IF(AND(NOT(EXACT(Q55,"Accepted")),NOT(EXACT(Q55,"Not applicable")),NOT(EXACT(J55,"Withdrawn")),OR(LEN(TRIM(T55&amp;""))=0,LEN(U55&amp;"")=0)),"Check: next action or date missing","Recorded"))))))))))))))))))))))))</x:f>
      </x:c>
      <x:c r="X55" s="17" t="str">
        <x:f>IF(W55&lt;&gt;"Recorded","",IF(EXACT(J55,"Issued"),1,0))</x:f>
      </x:c>
      <x:c r="Y55" s="17" t="str">
        <x:f>IF(W55&lt;&gt;"Recorded","",IF(AND(EXACT(J55,"Issued"),NOT(EXACT(M55,"Awaiting"))),1,0))</x:f>
      </x:c>
      <x:c r="Z55" s="17" t="str">
        <x:f>IF(W55&lt;&gt;"Recorded","",IF(AND(EXACT(J55,"Issued"),EXACT(Q55,"Accepted")),1,0))</x:f>
      </x:c>
      <x:c r="AA55" s="17" t="str">
        <x:f>IF(LEN(W55&amp;"")=0,"",IF(W55&lt;&gt;"Recorded","Check: resolve input issue",IF(OR(EXACT(Q55,"Accepted"),EXACT(Q55,"Not applicable"),EXACT(J55,"Withdrawn")),"No open follow-up",IF(U55&lt;$B$9,"Action date passed",IF(U55=$B$9,"Action due today","Action date ahead")))))</x:f>
      </x:c>
    </x:row>
    <x:row r="56" ht="52" customHeight="1">
      <x:c r="A56" s="9"/>
      <x:c r="B56" s="9"/>
      <x:c r="C56" s="9"/>
      <x:c r="D56" s="9"/>
      <x:c r="E56" s="9"/>
      <x:c r="F56" s="10"/>
      <x:c r="G56" s="10"/>
      <x:c r="H56" s="9"/>
      <x:c r="I56" s="9"/>
      <x:c r="J56" s="9"/>
      <x:c r="K56" s="10"/>
      <x:c r="L56" s="10"/>
      <x:c r="M56" s="9"/>
      <x:c r="N56" s="10"/>
      <x:c r="O56" s="9"/>
      <x:c r="P56" s="9"/>
      <x:c r="Q56" s="9"/>
      <x:c r="R56" s="10"/>
      <x:c r="S56" s="9"/>
      <x:c r="T56" s="9"/>
      <x:c r="U56" s="10"/>
      <x:c r="V56" s="9"/>
      <x:c r="W56" s="17" t="str">
        <x:f>IF(COUNTA(A56:V56)=0,"",IF(OR(LEN(TRIM(A56&amp;""))=0,NOT(ISTEXT(A56)),NOT(EXACT(A56,TRIM(A56)))),"Check: ID missing or untrimmed",IF(OR(ISNUMBER(FIND("*",A56)),ISNUMBER(FIND("?",A56)),ISNUMBER(FIND("~",A56))),"Check: ID contains wildcard",IF(COUNTIFS($A$15:$A$74,A56)&gt;1,"Check: duplicate request ID",IF(OR(LEN(TRIM($B$6&amp;""))=0,NOT(IF(ISNUMBER($B$7),AND($B$7&gt;=1,$B$7&lt;=2958465,MOD($B$7,1)=0),FALSE)),NOT(IF(ISNUMBER($B$8),AND($B$8&gt;=1,$B$8&lt;=2958465,MOD($B$8,1)=0),FALSE)),NOT(IF(ISNUMBER($B$9),AND($B$9&gt;=1,$B$9&lt;=2958465,MOD($B$9,1)=0),FALSE)),$B$7&gt;$B$8),"Check: programme setup",IF(OR(LEN(TRIM(B56&amp;""))=0,LEN(TRIM(C56&amp;""))=0,LEN(TRIM(D56&amp;""))=0,LEN(TRIM(E56&amp;""))=0,LEN(TRIM(H56&amp;""))=0,LEN(TRIM(I56&amp;""))=0),"Check: core fields missing",IF(OR(NOT(IF(ISNUMBER(F56),AND(F56&gt;=1,F56&lt;=2958465,MOD(F56,1)=0),FALSE)),NOT(IF(ISNUMBER(G56),AND(G56&gt;=1,G56&lt;=2958465,MOD(G56,1)=0),FALSE)),F56&gt;G56,F56&lt;$B$7,G56&gt;$B$8),"Check: requested period invalid",IF(NOT(OR(EXACT(J56,"Draft"),EXACT(J56,"Issued"),EXACT(J56,"Withdrawn"))),"Check: request state invalid",IF(NOT(OR(EXACT(M56,"Awaiting"),EXACT(M56,"Partial"),EXACT(M56,"Received"),EXACT(M56,"Unavailable"),EXACT(M56,"Not applicable"))),"Check: receipt state invalid",IF(NOT(OR(EXACT(P56,"Not reviewed"),EXACT(P56,"Matches request"),EXACT(P56,"Partial"),EXACT(P56,"Different"),EXACT(P56,"Not applicable"))),"Check: coverage review invalid",IF(NOT(OR(EXACT(Q56,"Not reviewed"),EXACT(Q56,"In review"),EXACT(Q56,"Changes requested"),EXACT(Q56,"Accepted"),EXACT(Q56,"Not applicable"))),"Check: disposition invalid",IF(OR(AND(LEN(K56&amp;"")&gt;0,NOT(IF(ISNUMBER(K56),AND(K56&gt;=1,K56&lt;=2958465,MOD(K56,1)=0),FALSE))),AND(LEN(L56&amp;"")&gt;0,NOT(IF(ISNUMBER(L56),AND(L56&gt;=1,L56&lt;=2958465,MOD(L56,1)=0),FALSE))),AND(LEN(N56&amp;"")&gt;0,NOT(IF(ISNUMBER(N56),AND(N56&gt;=1,N56&lt;=2958465,MOD(N56,1)=0),FALSE))),AND(LEN(R56&amp;"")&gt;0,NOT(IF(ISNUMBER(R56),AND(R56&gt;=1,R56&lt;=2958465,MOD(R56,1)=0),FALSE))),AND(LEN(U56&amp;"")&gt;0,NOT(IF(ISNUMBER(U56),AND(U56&gt;=1,U56&lt;=2958465,MOD(U56,1)=0),FALSE)))),"Check: entered date invalid",IF(OR(AND(LEN(K56&amp;"")&gt;0,K56&gt;$B$9),AND(LEN(N56&amp;"")&gt;0,N56&gt;$B$9),AND(LEN(R56&amp;"")&gt;0,R56&gt;$B$9)),"Check: actual date after as-of",IF(OR(AND(LEN(K56&amp;"")&gt;0,LEN(L56&amp;"")&gt;0,L56&lt;K56),AND(LEN(N56&amp;"")&gt;0,LEN(K56&amp;"")&gt;0,N56&lt;K56),AND(LEN(R56&amp;"")&gt;0,LEN(N56&amp;"")&gt;0,R56&lt;N56)),"Check: date chronology",IF(AND(EXACT(J56,"Draft"),OR(LEN(K56&amp;"")&gt;0,LEN(N56&amp;"")&gt;0,LEN(R56&amp;"")&gt;0,NOT(EXACT(M56,"Awaiting")),NOT(EXACT(P56,"Not reviewed")),NOT(EXACT(Q56,"Not reviewed")))),"Check: draft contains completed activity",IF(AND(EXACT(J56,"Issued"),OR(LEN(K56&amp;"")=0,LEN(L56&amp;"")=0)),"Check: issue and due dates needed",IF(AND(NOT(EXACT(M56,"Awaiting")),OR(LEN(K56&amp;"")=0,LEN(N56&amp;"")=0,LEN(TRIM(O56&amp;""))=0)),"Check: reply date or locator missing",IF(AND(EXACT(M56,"Awaiting"),OR(LEN(N56&amp;"")&gt;0,LEN(R56&amp;"")&gt;0,NOT(EXACT(P56,"Not reviewed")),NOT(EXACT(Q56,"Not reviewed")))),"Check: awaiting conflicts with review",IF(AND(NOT(EXACT(Q56,"Not reviewed")),OR(LEN(R56&amp;"")=0,LEN(TRIM(S56&amp;""))=0)),"Check: review date or record missing",IF(AND(EXACT(Q56,"Not reviewed"),LEN(R56&amp;"")&gt;0),"Check: update review disposition",IF(AND(EXACT(Q56,"Accepted"),OR(NOT(EXACT(J56,"Issued")),NOT(EXACT(M56,"Received")),NOT(EXACT(P56,"Matches request")))),"Check: acceptance prerequisites missing",IF(AND(EXACT(Q56,"Not applicable"),OR(NOT(EXACT(M56,"Not applicable")),NOT(EXACT(P56,"Not applicable")))),"Check: N.A. review inconsistent",IF(AND(OR(EXACT(M56,"Partial"),EXACT(M56,"Unavailable"),EXACT(M56,"Not applicable"),EXACT(P56,"Partial"),EXACT(P56,"Different"),EXACT(P56,"Not applicable"),EXACT(Q56,"Changes requested"),EXACT(J56,"Withdrawn")),LEN(TRIM(V56&amp;""))=0),"Check: gap or exception reason missing",IF(AND(NOT(EXACT(Q56,"Accepted")),NOT(EXACT(Q56,"Not applicable")),NOT(EXACT(J56,"Withdrawn")),OR(LEN(TRIM(T56&amp;""))=0,LEN(U56&amp;"")=0)),"Check: next action or date missing","Recorded"))))))))))))))))))))))))</x:f>
      </x:c>
      <x:c r="X56" s="17" t="str">
        <x:f>IF(W56&lt;&gt;"Recorded","",IF(EXACT(J56,"Issued"),1,0))</x:f>
      </x:c>
      <x:c r="Y56" s="17" t="str">
        <x:f>IF(W56&lt;&gt;"Recorded","",IF(AND(EXACT(J56,"Issued"),NOT(EXACT(M56,"Awaiting"))),1,0))</x:f>
      </x:c>
      <x:c r="Z56" s="17" t="str">
        <x:f>IF(W56&lt;&gt;"Recorded","",IF(AND(EXACT(J56,"Issued"),EXACT(Q56,"Accepted")),1,0))</x:f>
      </x:c>
      <x:c r="AA56" s="17" t="str">
        <x:f>IF(LEN(W56&amp;"")=0,"",IF(W56&lt;&gt;"Recorded","Check: resolve input issue",IF(OR(EXACT(Q56,"Accepted"),EXACT(Q56,"Not applicable"),EXACT(J56,"Withdrawn")),"No open follow-up",IF(U56&lt;$B$9,"Action date passed",IF(U56=$B$9,"Action due today","Action date ahead")))))</x:f>
      </x:c>
    </x:row>
    <x:row r="57" ht="52" customHeight="1">
      <x:c r="A57" s="9"/>
      <x:c r="B57" s="9"/>
      <x:c r="C57" s="9"/>
      <x:c r="D57" s="9"/>
      <x:c r="E57" s="9"/>
      <x:c r="F57" s="10"/>
      <x:c r="G57" s="10"/>
      <x:c r="H57" s="9"/>
      <x:c r="I57" s="9"/>
      <x:c r="J57" s="9"/>
      <x:c r="K57" s="10"/>
      <x:c r="L57" s="10"/>
      <x:c r="M57" s="9"/>
      <x:c r="N57" s="10"/>
      <x:c r="O57" s="9"/>
      <x:c r="P57" s="9"/>
      <x:c r="Q57" s="9"/>
      <x:c r="R57" s="10"/>
      <x:c r="S57" s="9"/>
      <x:c r="T57" s="9"/>
      <x:c r="U57" s="10"/>
      <x:c r="V57" s="9"/>
      <x:c r="W57" s="17" t="str">
        <x:f>IF(COUNTA(A57:V57)=0,"",IF(OR(LEN(TRIM(A57&amp;""))=0,NOT(ISTEXT(A57)),NOT(EXACT(A57,TRIM(A57)))),"Check: ID missing or untrimmed",IF(OR(ISNUMBER(FIND("*",A57)),ISNUMBER(FIND("?",A57)),ISNUMBER(FIND("~",A57))),"Check: ID contains wildcard",IF(COUNTIFS($A$15:$A$74,A57)&gt;1,"Check: duplicate request ID",IF(OR(LEN(TRIM($B$6&amp;""))=0,NOT(IF(ISNUMBER($B$7),AND($B$7&gt;=1,$B$7&lt;=2958465,MOD($B$7,1)=0),FALSE)),NOT(IF(ISNUMBER($B$8),AND($B$8&gt;=1,$B$8&lt;=2958465,MOD($B$8,1)=0),FALSE)),NOT(IF(ISNUMBER($B$9),AND($B$9&gt;=1,$B$9&lt;=2958465,MOD($B$9,1)=0),FALSE)),$B$7&gt;$B$8),"Check: programme setup",IF(OR(LEN(TRIM(B57&amp;""))=0,LEN(TRIM(C57&amp;""))=0,LEN(TRIM(D57&amp;""))=0,LEN(TRIM(E57&amp;""))=0,LEN(TRIM(H57&amp;""))=0,LEN(TRIM(I57&amp;""))=0),"Check: core fields missing",IF(OR(NOT(IF(ISNUMBER(F57),AND(F57&gt;=1,F57&lt;=2958465,MOD(F57,1)=0),FALSE)),NOT(IF(ISNUMBER(G57),AND(G57&gt;=1,G57&lt;=2958465,MOD(G57,1)=0),FALSE)),F57&gt;G57,F57&lt;$B$7,G57&gt;$B$8),"Check: requested period invalid",IF(NOT(OR(EXACT(J57,"Draft"),EXACT(J57,"Issued"),EXACT(J57,"Withdrawn"))),"Check: request state invalid",IF(NOT(OR(EXACT(M57,"Awaiting"),EXACT(M57,"Partial"),EXACT(M57,"Received"),EXACT(M57,"Unavailable"),EXACT(M57,"Not applicable"))),"Check: receipt state invalid",IF(NOT(OR(EXACT(P57,"Not reviewed"),EXACT(P57,"Matches request"),EXACT(P57,"Partial"),EXACT(P57,"Different"),EXACT(P57,"Not applicable"))),"Check: coverage review invalid",IF(NOT(OR(EXACT(Q57,"Not reviewed"),EXACT(Q57,"In review"),EXACT(Q57,"Changes requested"),EXACT(Q57,"Accepted"),EXACT(Q57,"Not applicable"))),"Check: disposition invalid",IF(OR(AND(LEN(K57&amp;"")&gt;0,NOT(IF(ISNUMBER(K57),AND(K57&gt;=1,K57&lt;=2958465,MOD(K57,1)=0),FALSE))),AND(LEN(L57&amp;"")&gt;0,NOT(IF(ISNUMBER(L57),AND(L57&gt;=1,L57&lt;=2958465,MOD(L57,1)=0),FALSE))),AND(LEN(N57&amp;"")&gt;0,NOT(IF(ISNUMBER(N57),AND(N57&gt;=1,N57&lt;=2958465,MOD(N57,1)=0),FALSE))),AND(LEN(R57&amp;"")&gt;0,NOT(IF(ISNUMBER(R57),AND(R57&gt;=1,R57&lt;=2958465,MOD(R57,1)=0),FALSE))),AND(LEN(U57&amp;"")&gt;0,NOT(IF(ISNUMBER(U57),AND(U57&gt;=1,U57&lt;=2958465,MOD(U57,1)=0),FALSE)))),"Check: entered date invalid",IF(OR(AND(LEN(K57&amp;"")&gt;0,K57&gt;$B$9),AND(LEN(N57&amp;"")&gt;0,N57&gt;$B$9),AND(LEN(R57&amp;"")&gt;0,R57&gt;$B$9)),"Check: actual date after as-of",IF(OR(AND(LEN(K57&amp;"")&gt;0,LEN(L57&amp;"")&gt;0,L57&lt;K57),AND(LEN(N57&amp;"")&gt;0,LEN(K57&amp;"")&gt;0,N57&lt;K57),AND(LEN(R57&amp;"")&gt;0,LEN(N57&amp;"")&gt;0,R57&lt;N57)),"Check: date chronology",IF(AND(EXACT(J57,"Draft"),OR(LEN(K57&amp;"")&gt;0,LEN(N57&amp;"")&gt;0,LEN(R57&amp;"")&gt;0,NOT(EXACT(M57,"Awaiting")),NOT(EXACT(P57,"Not reviewed")),NOT(EXACT(Q57,"Not reviewed")))),"Check: draft contains completed activity",IF(AND(EXACT(J57,"Issued"),OR(LEN(K57&amp;"")=0,LEN(L57&amp;"")=0)),"Check: issue and due dates needed",IF(AND(NOT(EXACT(M57,"Awaiting")),OR(LEN(K57&amp;"")=0,LEN(N57&amp;"")=0,LEN(TRIM(O57&amp;""))=0)),"Check: reply date or locator missing",IF(AND(EXACT(M57,"Awaiting"),OR(LEN(N57&amp;"")&gt;0,LEN(R57&amp;"")&gt;0,NOT(EXACT(P57,"Not reviewed")),NOT(EXACT(Q57,"Not reviewed")))),"Check: awaiting conflicts with review",IF(AND(NOT(EXACT(Q57,"Not reviewed")),OR(LEN(R57&amp;"")=0,LEN(TRIM(S57&amp;""))=0)),"Check: review date or record missing",IF(AND(EXACT(Q57,"Not reviewed"),LEN(R57&amp;"")&gt;0),"Check: update review disposition",IF(AND(EXACT(Q57,"Accepted"),OR(NOT(EXACT(J57,"Issued")),NOT(EXACT(M57,"Received")),NOT(EXACT(P57,"Matches request")))),"Check: acceptance prerequisites missing",IF(AND(EXACT(Q57,"Not applicable"),OR(NOT(EXACT(M57,"Not applicable")),NOT(EXACT(P57,"Not applicable")))),"Check: N.A. review inconsistent",IF(AND(OR(EXACT(M57,"Partial"),EXACT(M57,"Unavailable"),EXACT(M57,"Not applicable"),EXACT(P57,"Partial"),EXACT(P57,"Different"),EXACT(P57,"Not applicable"),EXACT(Q57,"Changes requested"),EXACT(J57,"Withdrawn")),LEN(TRIM(V57&amp;""))=0),"Check: gap or exception reason missing",IF(AND(NOT(EXACT(Q57,"Accepted")),NOT(EXACT(Q57,"Not applicable")),NOT(EXACT(J57,"Withdrawn")),OR(LEN(TRIM(T57&amp;""))=0,LEN(U57&amp;"")=0)),"Check: next action or date missing","Recorded"))))))))))))))))))))))))</x:f>
      </x:c>
      <x:c r="X57" s="17" t="str">
        <x:f>IF(W57&lt;&gt;"Recorded","",IF(EXACT(J57,"Issued"),1,0))</x:f>
      </x:c>
      <x:c r="Y57" s="17" t="str">
        <x:f>IF(W57&lt;&gt;"Recorded","",IF(AND(EXACT(J57,"Issued"),NOT(EXACT(M57,"Awaiting"))),1,0))</x:f>
      </x:c>
      <x:c r="Z57" s="17" t="str">
        <x:f>IF(W57&lt;&gt;"Recorded","",IF(AND(EXACT(J57,"Issued"),EXACT(Q57,"Accepted")),1,0))</x:f>
      </x:c>
      <x:c r="AA57" s="17" t="str">
        <x:f>IF(LEN(W57&amp;"")=0,"",IF(W57&lt;&gt;"Recorded","Check: resolve input issue",IF(OR(EXACT(Q57,"Accepted"),EXACT(Q57,"Not applicable"),EXACT(J57,"Withdrawn")),"No open follow-up",IF(U57&lt;$B$9,"Action date passed",IF(U57=$B$9,"Action due today","Action date ahead")))))</x:f>
      </x:c>
    </x:row>
    <x:row r="58" ht="52" customHeight="1">
      <x:c r="A58" s="9"/>
      <x:c r="B58" s="9"/>
      <x:c r="C58" s="9"/>
      <x:c r="D58" s="9"/>
      <x:c r="E58" s="9"/>
      <x:c r="F58" s="10"/>
      <x:c r="G58" s="10"/>
      <x:c r="H58" s="9"/>
      <x:c r="I58" s="9"/>
      <x:c r="J58" s="9"/>
      <x:c r="K58" s="10"/>
      <x:c r="L58" s="10"/>
      <x:c r="M58" s="9"/>
      <x:c r="N58" s="10"/>
      <x:c r="O58" s="9"/>
      <x:c r="P58" s="9"/>
      <x:c r="Q58" s="9"/>
      <x:c r="R58" s="10"/>
      <x:c r="S58" s="9"/>
      <x:c r="T58" s="9"/>
      <x:c r="U58" s="10"/>
      <x:c r="V58" s="9"/>
      <x:c r="W58" s="17" t="str">
        <x:f>IF(COUNTA(A58:V58)=0,"",IF(OR(LEN(TRIM(A58&amp;""))=0,NOT(ISTEXT(A58)),NOT(EXACT(A58,TRIM(A58)))),"Check: ID missing or untrimmed",IF(OR(ISNUMBER(FIND("*",A58)),ISNUMBER(FIND("?",A58)),ISNUMBER(FIND("~",A58))),"Check: ID contains wildcard",IF(COUNTIFS($A$15:$A$74,A58)&gt;1,"Check: duplicate request ID",IF(OR(LEN(TRIM($B$6&amp;""))=0,NOT(IF(ISNUMBER($B$7),AND($B$7&gt;=1,$B$7&lt;=2958465,MOD($B$7,1)=0),FALSE)),NOT(IF(ISNUMBER($B$8),AND($B$8&gt;=1,$B$8&lt;=2958465,MOD($B$8,1)=0),FALSE)),NOT(IF(ISNUMBER($B$9),AND($B$9&gt;=1,$B$9&lt;=2958465,MOD($B$9,1)=0),FALSE)),$B$7&gt;$B$8),"Check: programme setup",IF(OR(LEN(TRIM(B58&amp;""))=0,LEN(TRIM(C58&amp;""))=0,LEN(TRIM(D58&amp;""))=0,LEN(TRIM(E58&amp;""))=0,LEN(TRIM(H58&amp;""))=0,LEN(TRIM(I58&amp;""))=0),"Check: core fields missing",IF(OR(NOT(IF(ISNUMBER(F58),AND(F58&gt;=1,F58&lt;=2958465,MOD(F58,1)=0),FALSE)),NOT(IF(ISNUMBER(G58),AND(G58&gt;=1,G58&lt;=2958465,MOD(G58,1)=0),FALSE)),F58&gt;G58,F58&lt;$B$7,G58&gt;$B$8),"Check: requested period invalid",IF(NOT(OR(EXACT(J58,"Draft"),EXACT(J58,"Issued"),EXACT(J58,"Withdrawn"))),"Check: request state invalid",IF(NOT(OR(EXACT(M58,"Awaiting"),EXACT(M58,"Partial"),EXACT(M58,"Received"),EXACT(M58,"Unavailable"),EXACT(M58,"Not applicable"))),"Check: receipt state invalid",IF(NOT(OR(EXACT(P58,"Not reviewed"),EXACT(P58,"Matches request"),EXACT(P58,"Partial"),EXACT(P58,"Different"),EXACT(P58,"Not applicable"))),"Check: coverage review invalid",IF(NOT(OR(EXACT(Q58,"Not reviewed"),EXACT(Q58,"In review"),EXACT(Q58,"Changes requested"),EXACT(Q58,"Accepted"),EXACT(Q58,"Not applicable"))),"Check: disposition invalid",IF(OR(AND(LEN(K58&amp;"")&gt;0,NOT(IF(ISNUMBER(K58),AND(K58&gt;=1,K58&lt;=2958465,MOD(K58,1)=0),FALSE))),AND(LEN(L58&amp;"")&gt;0,NOT(IF(ISNUMBER(L58),AND(L58&gt;=1,L58&lt;=2958465,MOD(L58,1)=0),FALSE))),AND(LEN(N58&amp;"")&gt;0,NOT(IF(ISNUMBER(N58),AND(N58&gt;=1,N58&lt;=2958465,MOD(N58,1)=0),FALSE))),AND(LEN(R58&amp;"")&gt;0,NOT(IF(ISNUMBER(R58),AND(R58&gt;=1,R58&lt;=2958465,MOD(R58,1)=0),FALSE))),AND(LEN(U58&amp;"")&gt;0,NOT(IF(ISNUMBER(U58),AND(U58&gt;=1,U58&lt;=2958465,MOD(U58,1)=0),FALSE)))),"Check: entered date invalid",IF(OR(AND(LEN(K58&amp;"")&gt;0,K58&gt;$B$9),AND(LEN(N58&amp;"")&gt;0,N58&gt;$B$9),AND(LEN(R58&amp;"")&gt;0,R58&gt;$B$9)),"Check: actual date after as-of",IF(OR(AND(LEN(K58&amp;"")&gt;0,LEN(L58&amp;"")&gt;0,L58&lt;K58),AND(LEN(N58&amp;"")&gt;0,LEN(K58&amp;"")&gt;0,N58&lt;K58),AND(LEN(R58&amp;"")&gt;0,LEN(N58&amp;"")&gt;0,R58&lt;N58)),"Check: date chronology",IF(AND(EXACT(J58,"Draft"),OR(LEN(K58&amp;"")&gt;0,LEN(N58&amp;"")&gt;0,LEN(R58&amp;"")&gt;0,NOT(EXACT(M58,"Awaiting")),NOT(EXACT(P58,"Not reviewed")),NOT(EXACT(Q58,"Not reviewed")))),"Check: draft contains completed activity",IF(AND(EXACT(J58,"Issued"),OR(LEN(K58&amp;"")=0,LEN(L58&amp;"")=0)),"Check: issue and due dates needed",IF(AND(NOT(EXACT(M58,"Awaiting")),OR(LEN(K58&amp;"")=0,LEN(N58&amp;"")=0,LEN(TRIM(O58&amp;""))=0)),"Check: reply date or locator missing",IF(AND(EXACT(M58,"Awaiting"),OR(LEN(N58&amp;"")&gt;0,LEN(R58&amp;"")&gt;0,NOT(EXACT(P58,"Not reviewed")),NOT(EXACT(Q58,"Not reviewed")))),"Check: awaiting conflicts with review",IF(AND(NOT(EXACT(Q58,"Not reviewed")),OR(LEN(R58&amp;"")=0,LEN(TRIM(S58&amp;""))=0)),"Check: review date or record missing",IF(AND(EXACT(Q58,"Not reviewed"),LEN(R58&amp;"")&gt;0),"Check: update review disposition",IF(AND(EXACT(Q58,"Accepted"),OR(NOT(EXACT(J58,"Issued")),NOT(EXACT(M58,"Received")),NOT(EXACT(P58,"Matches request")))),"Check: acceptance prerequisites missing",IF(AND(EXACT(Q58,"Not applicable"),OR(NOT(EXACT(M58,"Not applicable")),NOT(EXACT(P58,"Not applicable")))),"Check: N.A. review inconsistent",IF(AND(OR(EXACT(M58,"Partial"),EXACT(M58,"Unavailable"),EXACT(M58,"Not applicable"),EXACT(P58,"Partial"),EXACT(P58,"Different"),EXACT(P58,"Not applicable"),EXACT(Q58,"Changes requested"),EXACT(J58,"Withdrawn")),LEN(TRIM(V58&amp;""))=0),"Check: gap or exception reason missing",IF(AND(NOT(EXACT(Q58,"Accepted")),NOT(EXACT(Q58,"Not applicable")),NOT(EXACT(J58,"Withdrawn")),OR(LEN(TRIM(T58&amp;""))=0,LEN(U58&amp;"")=0)),"Check: next action or date missing","Recorded"))))))))))))))))))))))))</x:f>
      </x:c>
      <x:c r="X58" s="17" t="str">
        <x:f>IF(W58&lt;&gt;"Recorded","",IF(EXACT(J58,"Issued"),1,0))</x:f>
      </x:c>
      <x:c r="Y58" s="17" t="str">
        <x:f>IF(W58&lt;&gt;"Recorded","",IF(AND(EXACT(J58,"Issued"),NOT(EXACT(M58,"Awaiting"))),1,0))</x:f>
      </x:c>
      <x:c r="Z58" s="17" t="str">
        <x:f>IF(W58&lt;&gt;"Recorded","",IF(AND(EXACT(J58,"Issued"),EXACT(Q58,"Accepted")),1,0))</x:f>
      </x:c>
      <x:c r="AA58" s="17" t="str">
        <x:f>IF(LEN(W58&amp;"")=0,"",IF(W58&lt;&gt;"Recorded","Check: resolve input issue",IF(OR(EXACT(Q58,"Accepted"),EXACT(Q58,"Not applicable"),EXACT(J58,"Withdrawn")),"No open follow-up",IF(U58&lt;$B$9,"Action date passed",IF(U58=$B$9,"Action due today","Action date ahead")))))</x:f>
      </x:c>
    </x:row>
    <x:row r="59" ht="52" customHeight="1">
      <x:c r="A59" s="9"/>
      <x:c r="B59" s="9"/>
      <x:c r="C59" s="9"/>
      <x:c r="D59" s="9"/>
      <x:c r="E59" s="9"/>
      <x:c r="F59" s="10"/>
      <x:c r="G59" s="10"/>
      <x:c r="H59" s="9"/>
      <x:c r="I59" s="9"/>
      <x:c r="J59" s="9"/>
      <x:c r="K59" s="10"/>
      <x:c r="L59" s="10"/>
      <x:c r="M59" s="9"/>
      <x:c r="N59" s="10"/>
      <x:c r="O59" s="9"/>
      <x:c r="P59" s="9"/>
      <x:c r="Q59" s="9"/>
      <x:c r="R59" s="10"/>
      <x:c r="S59" s="9"/>
      <x:c r="T59" s="9"/>
      <x:c r="U59" s="10"/>
      <x:c r="V59" s="9"/>
      <x:c r="W59" s="17" t="str">
        <x:f>IF(COUNTA(A59:V59)=0,"",IF(OR(LEN(TRIM(A59&amp;""))=0,NOT(ISTEXT(A59)),NOT(EXACT(A59,TRIM(A59)))),"Check: ID missing or untrimmed",IF(OR(ISNUMBER(FIND("*",A59)),ISNUMBER(FIND("?",A59)),ISNUMBER(FIND("~",A59))),"Check: ID contains wildcard",IF(COUNTIFS($A$15:$A$74,A59)&gt;1,"Check: duplicate request ID",IF(OR(LEN(TRIM($B$6&amp;""))=0,NOT(IF(ISNUMBER($B$7),AND($B$7&gt;=1,$B$7&lt;=2958465,MOD($B$7,1)=0),FALSE)),NOT(IF(ISNUMBER($B$8),AND($B$8&gt;=1,$B$8&lt;=2958465,MOD($B$8,1)=0),FALSE)),NOT(IF(ISNUMBER($B$9),AND($B$9&gt;=1,$B$9&lt;=2958465,MOD($B$9,1)=0),FALSE)),$B$7&gt;$B$8),"Check: programme setup",IF(OR(LEN(TRIM(B59&amp;""))=0,LEN(TRIM(C59&amp;""))=0,LEN(TRIM(D59&amp;""))=0,LEN(TRIM(E59&amp;""))=0,LEN(TRIM(H59&amp;""))=0,LEN(TRIM(I59&amp;""))=0),"Check: core fields missing",IF(OR(NOT(IF(ISNUMBER(F59),AND(F59&gt;=1,F59&lt;=2958465,MOD(F59,1)=0),FALSE)),NOT(IF(ISNUMBER(G59),AND(G59&gt;=1,G59&lt;=2958465,MOD(G59,1)=0),FALSE)),F59&gt;G59,F59&lt;$B$7,G59&gt;$B$8),"Check: requested period invalid",IF(NOT(OR(EXACT(J59,"Draft"),EXACT(J59,"Issued"),EXACT(J59,"Withdrawn"))),"Check: request state invalid",IF(NOT(OR(EXACT(M59,"Awaiting"),EXACT(M59,"Partial"),EXACT(M59,"Received"),EXACT(M59,"Unavailable"),EXACT(M59,"Not applicable"))),"Check: receipt state invalid",IF(NOT(OR(EXACT(P59,"Not reviewed"),EXACT(P59,"Matches request"),EXACT(P59,"Partial"),EXACT(P59,"Different"),EXACT(P59,"Not applicable"))),"Check: coverage review invalid",IF(NOT(OR(EXACT(Q59,"Not reviewed"),EXACT(Q59,"In review"),EXACT(Q59,"Changes requested"),EXACT(Q59,"Accepted"),EXACT(Q59,"Not applicable"))),"Check: disposition invalid",IF(OR(AND(LEN(K59&amp;"")&gt;0,NOT(IF(ISNUMBER(K59),AND(K59&gt;=1,K59&lt;=2958465,MOD(K59,1)=0),FALSE))),AND(LEN(L59&amp;"")&gt;0,NOT(IF(ISNUMBER(L59),AND(L59&gt;=1,L59&lt;=2958465,MOD(L59,1)=0),FALSE))),AND(LEN(N59&amp;"")&gt;0,NOT(IF(ISNUMBER(N59),AND(N59&gt;=1,N59&lt;=2958465,MOD(N59,1)=0),FALSE))),AND(LEN(R59&amp;"")&gt;0,NOT(IF(ISNUMBER(R59),AND(R59&gt;=1,R59&lt;=2958465,MOD(R59,1)=0),FALSE))),AND(LEN(U59&amp;"")&gt;0,NOT(IF(ISNUMBER(U59),AND(U59&gt;=1,U59&lt;=2958465,MOD(U59,1)=0),FALSE)))),"Check: entered date invalid",IF(OR(AND(LEN(K59&amp;"")&gt;0,K59&gt;$B$9),AND(LEN(N59&amp;"")&gt;0,N59&gt;$B$9),AND(LEN(R59&amp;"")&gt;0,R59&gt;$B$9)),"Check: actual date after as-of",IF(OR(AND(LEN(K59&amp;"")&gt;0,LEN(L59&amp;"")&gt;0,L59&lt;K59),AND(LEN(N59&amp;"")&gt;0,LEN(K59&amp;"")&gt;0,N59&lt;K59),AND(LEN(R59&amp;"")&gt;0,LEN(N59&amp;"")&gt;0,R59&lt;N59)),"Check: date chronology",IF(AND(EXACT(J59,"Draft"),OR(LEN(K59&amp;"")&gt;0,LEN(N59&amp;"")&gt;0,LEN(R59&amp;"")&gt;0,NOT(EXACT(M59,"Awaiting")),NOT(EXACT(P59,"Not reviewed")),NOT(EXACT(Q59,"Not reviewed")))),"Check: draft contains completed activity",IF(AND(EXACT(J59,"Issued"),OR(LEN(K59&amp;"")=0,LEN(L59&amp;"")=0)),"Check: issue and due dates needed",IF(AND(NOT(EXACT(M59,"Awaiting")),OR(LEN(K59&amp;"")=0,LEN(N59&amp;"")=0,LEN(TRIM(O59&amp;""))=0)),"Check: reply date or locator missing",IF(AND(EXACT(M59,"Awaiting"),OR(LEN(N59&amp;"")&gt;0,LEN(R59&amp;"")&gt;0,NOT(EXACT(P59,"Not reviewed")),NOT(EXACT(Q59,"Not reviewed")))),"Check: awaiting conflicts with review",IF(AND(NOT(EXACT(Q59,"Not reviewed")),OR(LEN(R59&amp;"")=0,LEN(TRIM(S59&amp;""))=0)),"Check: review date or record missing",IF(AND(EXACT(Q59,"Not reviewed"),LEN(R59&amp;"")&gt;0),"Check: update review disposition",IF(AND(EXACT(Q59,"Accepted"),OR(NOT(EXACT(J59,"Issued")),NOT(EXACT(M59,"Received")),NOT(EXACT(P59,"Matches request")))),"Check: acceptance prerequisites missing",IF(AND(EXACT(Q59,"Not applicable"),OR(NOT(EXACT(M59,"Not applicable")),NOT(EXACT(P59,"Not applicable")))),"Check: N.A. review inconsistent",IF(AND(OR(EXACT(M59,"Partial"),EXACT(M59,"Unavailable"),EXACT(M59,"Not applicable"),EXACT(P59,"Partial"),EXACT(P59,"Different"),EXACT(P59,"Not applicable"),EXACT(Q59,"Changes requested"),EXACT(J59,"Withdrawn")),LEN(TRIM(V59&amp;""))=0),"Check: gap or exception reason missing",IF(AND(NOT(EXACT(Q59,"Accepted")),NOT(EXACT(Q59,"Not applicable")),NOT(EXACT(J59,"Withdrawn")),OR(LEN(TRIM(T59&amp;""))=0,LEN(U59&amp;"")=0)),"Check: next action or date missing","Recorded"))))))))))))))))))))))))</x:f>
      </x:c>
      <x:c r="X59" s="17" t="str">
        <x:f>IF(W59&lt;&gt;"Recorded","",IF(EXACT(J59,"Issued"),1,0))</x:f>
      </x:c>
      <x:c r="Y59" s="17" t="str">
        <x:f>IF(W59&lt;&gt;"Recorded","",IF(AND(EXACT(J59,"Issued"),NOT(EXACT(M59,"Awaiting"))),1,0))</x:f>
      </x:c>
      <x:c r="Z59" s="17" t="str">
        <x:f>IF(W59&lt;&gt;"Recorded","",IF(AND(EXACT(J59,"Issued"),EXACT(Q59,"Accepted")),1,0))</x:f>
      </x:c>
      <x:c r="AA59" s="17" t="str">
        <x:f>IF(LEN(W59&amp;"")=0,"",IF(W59&lt;&gt;"Recorded","Check: resolve input issue",IF(OR(EXACT(Q59,"Accepted"),EXACT(Q59,"Not applicable"),EXACT(J59,"Withdrawn")),"No open follow-up",IF(U59&lt;$B$9,"Action date passed",IF(U59=$B$9,"Action due today","Action date ahead")))))</x:f>
      </x:c>
    </x:row>
    <x:row r="60" ht="52" customHeight="1">
      <x:c r="A60" s="9"/>
      <x:c r="B60" s="9"/>
      <x:c r="C60" s="9"/>
      <x:c r="D60" s="9"/>
      <x:c r="E60" s="9"/>
      <x:c r="F60" s="10"/>
      <x:c r="G60" s="10"/>
      <x:c r="H60" s="9"/>
      <x:c r="I60" s="9"/>
      <x:c r="J60" s="9"/>
      <x:c r="K60" s="10"/>
      <x:c r="L60" s="10"/>
      <x:c r="M60" s="9"/>
      <x:c r="N60" s="10"/>
      <x:c r="O60" s="9"/>
      <x:c r="P60" s="9"/>
      <x:c r="Q60" s="9"/>
      <x:c r="R60" s="10"/>
      <x:c r="S60" s="9"/>
      <x:c r="T60" s="9"/>
      <x:c r="U60" s="10"/>
      <x:c r="V60" s="9"/>
      <x:c r="W60" s="17" t="str">
        <x:f>IF(COUNTA(A60:V60)=0,"",IF(OR(LEN(TRIM(A60&amp;""))=0,NOT(ISTEXT(A60)),NOT(EXACT(A60,TRIM(A60)))),"Check: ID missing or untrimmed",IF(OR(ISNUMBER(FIND("*",A60)),ISNUMBER(FIND("?",A60)),ISNUMBER(FIND("~",A60))),"Check: ID contains wildcard",IF(COUNTIFS($A$15:$A$74,A60)&gt;1,"Check: duplicate request ID",IF(OR(LEN(TRIM($B$6&amp;""))=0,NOT(IF(ISNUMBER($B$7),AND($B$7&gt;=1,$B$7&lt;=2958465,MOD($B$7,1)=0),FALSE)),NOT(IF(ISNUMBER($B$8),AND($B$8&gt;=1,$B$8&lt;=2958465,MOD($B$8,1)=0),FALSE)),NOT(IF(ISNUMBER($B$9),AND($B$9&gt;=1,$B$9&lt;=2958465,MOD($B$9,1)=0),FALSE)),$B$7&gt;$B$8),"Check: programme setup",IF(OR(LEN(TRIM(B60&amp;""))=0,LEN(TRIM(C60&amp;""))=0,LEN(TRIM(D60&amp;""))=0,LEN(TRIM(E60&amp;""))=0,LEN(TRIM(H60&amp;""))=0,LEN(TRIM(I60&amp;""))=0),"Check: core fields missing",IF(OR(NOT(IF(ISNUMBER(F60),AND(F60&gt;=1,F60&lt;=2958465,MOD(F60,1)=0),FALSE)),NOT(IF(ISNUMBER(G60),AND(G60&gt;=1,G60&lt;=2958465,MOD(G60,1)=0),FALSE)),F60&gt;G60,F60&lt;$B$7,G60&gt;$B$8),"Check: requested period invalid",IF(NOT(OR(EXACT(J60,"Draft"),EXACT(J60,"Issued"),EXACT(J60,"Withdrawn"))),"Check: request state invalid",IF(NOT(OR(EXACT(M60,"Awaiting"),EXACT(M60,"Partial"),EXACT(M60,"Received"),EXACT(M60,"Unavailable"),EXACT(M60,"Not applicable"))),"Check: receipt state invalid",IF(NOT(OR(EXACT(P60,"Not reviewed"),EXACT(P60,"Matches request"),EXACT(P60,"Partial"),EXACT(P60,"Different"),EXACT(P60,"Not applicable"))),"Check: coverage review invalid",IF(NOT(OR(EXACT(Q60,"Not reviewed"),EXACT(Q60,"In review"),EXACT(Q60,"Changes requested"),EXACT(Q60,"Accepted"),EXACT(Q60,"Not applicable"))),"Check: disposition invalid",IF(OR(AND(LEN(K60&amp;"")&gt;0,NOT(IF(ISNUMBER(K60),AND(K60&gt;=1,K60&lt;=2958465,MOD(K60,1)=0),FALSE))),AND(LEN(L60&amp;"")&gt;0,NOT(IF(ISNUMBER(L60),AND(L60&gt;=1,L60&lt;=2958465,MOD(L60,1)=0),FALSE))),AND(LEN(N60&amp;"")&gt;0,NOT(IF(ISNUMBER(N60),AND(N60&gt;=1,N60&lt;=2958465,MOD(N60,1)=0),FALSE))),AND(LEN(R60&amp;"")&gt;0,NOT(IF(ISNUMBER(R60),AND(R60&gt;=1,R60&lt;=2958465,MOD(R60,1)=0),FALSE))),AND(LEN(U60&amp;"")&gt;0,NOT(IF(ISNUMBER(U60),AND(U60&gt;=1,U60&lt;=2958465,MOD(U60,1)=0),FALSE)))),"Check: entered date invalid",IF(OR(AND(LEN(K60&amp;"")&gt;0,K60&gt;$B$9),AND(LEN(N60&amp;"")&gt;0,N60&gt;$B$9),AND(LEN(R60&amp;"")&gt;0,R60&gt;$B$9)),"Check: actual date after as-of",IF(OR(AND(LEN(K60&amp;"")&gt;0,LEN(L60&amp;"")&gt;0,L60&lt;K60),AND(LEN(N60&amp;"")&gt;0,LEN(K60&amp;"")&gt;0,N60&lt;K60),AND(LEN(R60&amp;"")&gt;0,LEN(N60&amp;"")&gt;0,R60&lt;N60)),"Check: date chronology",IF(AND(EXACT(J60,"Draft"),OR(LEN(K60&amp;"")&gt;0,LEN(N60&amp;"")&gt;0,LEN(R60&amp;"")&gt;0,NOT(EXACT(M60,"Awaiting")),NOT(EXACT(P60,"Not reviewed")),NOT(EXACT(Q60,"Not reviewed")))),"Check: draft contains completed activity",IF(AND(EXACT(J60,"Issued"),OR(LEN(K60&amp;"")=0,LEN(L60&amp;"")=0)),"Check: issue and due dates needed",IF(AND(NOT(EXACT(M60,"Awaiting")),OR(LEN(K60&amp;"")=0,LEN(N60&amp;"")=0,LEN(TRIM(O60&amp;""))=0)),"Check: reply date or locator missing",IF(AND(EXACT(M60,"Awaiting"),OR(LEN(N60&amp;"")&gt;0,LEN(R60&amp;"")&gt;0,NOT(EXACT(P60,"Not reviewed")),NOT(EXACT(Q60,"Not reviewed")))),"Check: awaiting conflicts with review",IF(AND(NOT(EXACT(Q60,"Not reviewed")),OR(LEN(R60&amp;"")=0,LEN(TRIM(S60&amp;""))=0)),"Check: review date or record missing",IF(AND(EXACT(Q60,"Not reviewed"),LEN(R60&amp;"")&gt;0),"Check: update review disposition",IF(AND(EXACT(Q60,"Accepted"),OR(NOT(EXACT(J60,"Issued")),NOT(EXACT(M60,"Received")),NOT(EXACT(P60,"Matches request")))),"Check: acceptance prerequisites missing",IF(AND(EXACT(Q60,"Not applicable"),OR(NOT(EXACT(M60,"Not applicable")),NOT(EXACT(P60,"Not applicable")))),"Check: N.A. review inconsistent",IF(AND(OR(EXACT(M60,"Partial"),EXACT(M60,"Unavailable"),EXACT(M60,"Not applicable"),EXACT(P60,"Partial"),EXACT(P60,"Different"),EXACT(P60,"Not applicable"),EXACT(Q60,"Changes requested"),EXACT(J60,"Withdrawn")),LEN(TRIM(V60&amp;""))=0),"Check: gap or exception reason missing",IF(AND(NOT(EXACT(Q60,"Accepted")),NOT(EXACT(Q60,"Not applicable")),NOT(EXACT(J60,"Withdrawn")),OR(LEN(TRIM(T60&amp;""))=0,LEN(U60&amp;"")=0)),"Check: next action or date missing","Recorded"))))))))))))))))))))))))</x:f>
      </x:c>
      <x:c r="X60" s="17" t="str">
        <x:f>IF(W60&lt;&gt;"Recorded","",IF(EXACT(J60,"Issued"),1,0))</x:f>
      </x:c>
      <x:c r="Y60" s="17" t="str">
        <x:f>IF(W60&lt;&gt;"Recorded","",IF(AND(EXACT(J60,"Issued"),NOT(EXACT(M60,"Awaiting"))),1,0))</x:f>
      </x:c>
      <x:c r="Z60" s="17" t="str">
        <x:f>IF(W60&lt;&gt;"Recorded","",IF(AND(EXACT(J60,"Issued"),EXACT(Q60,"Accepted")),1,0))</x:f>
      </x:c>
      <x:c r="AA60" s="17" t="str">
        <x:f>IF(LEN(W60&amp;"")=0,"",IF(W60&lt;&gt;"Recorded","Check: resolve input issue",IF(OR(EXACT(Q60,"Accepted"),EXACT(Q60,"Not applicable"),EXACT(J60,"Withdrawn")),"No open follow-up",IF(U60&lt;$B$9,"Action date passed",IF(U60=$B$9,"Action due today","Action date ahead")))))</x:f>
      </x:c>
    </x:row>
    <x:row r="61" ht="52" customHeight="1">
      <x:c r="A61" s="9"/>
      <x:c r="B61" s="9"/>
      <x:c r="C61" s="9"/>
      <x:c r="D61" s="9"/>
      <x:c r="E61" s="9"/>
      <x:c r="F61" s="10"/>
      <x:c r="G61" s="10"/>
      <x:c r="H61" s="9"/>
      <x:c r="I61" s="9"/>
      <x:c r="J61" s="9"/>
      <x:c r="K61" s="10"/>
      <x:c r="L61" s="10"/>
      <x:c r="M61" s="9"/>
      <x:c r="N61" s="10"/>
      <x:c r="O61" s="9"/>
      <x:c r="P61" s="9"/>
      <x:c r="Q61" s="9"/>
      <x:c r="R61" s="10"/>
      <x:c r="S61" s="9"/>
      <x:c r="T61" s="9"/>
      <x:c r="U61" s="10"/>
      <x:c r="V61" s="9"/>
      <x:c r="W61" s="17" t="str">
        <x:f>IF(COUNTA(A61:V61)=0,"",IF(OR(LEN(TRIM(A61&amp;""))=0,NOT(ISTEXT(A61)),NOT(EXACT(A61,TRIM(A61)))),"Check: ID missing or untrimmed",IF(OR(ISNUMBER(FIND("*",A61)),ISNUMBER(FIND("?",A61)),ISNUMBER(FIND("~",A61))),"Check: ID contains wildcard",IF(COUNTIFS($A$15:$A$74,A61)&gt;1,"Check: duplicate request ID",IF(OR(LEN(TRIM($B$6&amp;""))=0,NOT(IF(ISNUMBER($B$7),AND($B$7&gt;=1,$B$7&lt;=2958465,MOD($B$7,1)=0),FALSE)),NOT(IF(ISNUMBER($B$8),AND($B$8&gt;=1,$B$8&lt;=2958465,MOD($B$8,1)=0),FALSE)),NOT(IF(ISNUMBER($B$9),AND($B$9&gt;=1,$B$9&lt;=2958465,MOD($B$9,1)=0),FALSE)),$B$7&gt;$B$8),"Check: programme setup",IF(OR(LEN(TRIM(B61&amp;""))=0,LEN(TRIM(C61&amp;""))=0,LEN(TRIM(D61&amp;""))=0,LEN(TRIM(E61&amp;""))=0,LEN(TRIM(H61&amp;""))=0,LEN(TRIM(I61&amp;""))=0),"Check: core fields missing",IF(OR(NOT(IF(ISNUMBER(F61),AND(F61&gt;=1,F61&lt;=2958465,MOD(F61,1)=0),FALSE)),NOT(IF(ISNUMBER(G61),AND(G61&gt;=1,G61&lt;=2958465,MOD(G61,1)=0),FALSE)),F61&gt;G61,F61&lt;$B$7,G61&gt;$B$8),"Check: requested period invalid",IF(NOT(OR(EXACT(J61,"Draft"),EXACT(J61,"Issued"),EXACT(J61,"Withdrawn"))),"Check: request state invalid",IF(NOT(OR(EXACT(M61,"Awaiting"),EXACT(M61,"Partial"),EXACT(M61,"Received"),EXACT(M61,"Unavailable"),EXACT(M61,"Not applicable"))),"Check: receipt state invalid",IF(NOT(OR(EXACT(P61,"Not reviewed"),EXACT(P61,"Matches request"),EXACT(P61,"Partial"),EXACT(P61,"Different"),EXACT(P61,"Not applicable"))),"Check: coverage review invalid",IF(NOT(OR(EXACT(Q61,"Not reviewed"),EXACT(Q61,"In review"),EXACT(Q61,"Changes requested"),EXACT(Q61,"Accepted"),EXACT(Q61,"Not applicable"))),"Check: disposition invalid",IF(OR(AND(LEN(K61&amp;"")&gt;0,NOT(IF(ISNUMBER(K61),AND(K61&gt;=1,K61&lt;=2958465,MOD(K61,1)=0),FALSE))),AND(LEN(L61&amp;"")&gt;0,NOT(IF(ISNUMBER(L61),AND(L61&gt;=1,L61&lt;=2958465,MOD(L61,1)=0),FALSE))),AND(LEN(N61&amp;"")&gt;0,NOT(IF(ISNUMBER(N61),AND(N61&gt;=1,N61&lt;=2958465,MOD(N61,1)=0),FALSE))),AND(LEN(R61&amp;"")&gt;0,NOT(IF(ISNUMBER(R61),AND(R61&gt;=1,R61&lt;=2958465,MOD(R61,1)=0),FALSE))),AND(LEN(U61&amp;"")&gt;0,NOT(IF(ISNUMBER(U61),AND(U61&gt;=1,U61&lt;=2958465,MOD(U61,1)=0),FALSE)))),"Check: entered date invalid",IF(OR(AND(LEN(K61&amp;"")&gt;0,K61&gt;$B$9),AND(LEN(N61&amp;"")&gt;0,N61&gt;$B$9),AND(LEN(R61&amp;"")&gt;0,R61&gt;$B$9)),"Check: actual date after as-of",IF(OR(AND(LEN(K61&amp;"")&gt;0,LEN(L61&amp;"")&gt;0,L61&lt;K61),AND(LEN(N61&amp;"")&gt;0,LEN(K61&amp;"")&gt;0,N61&lt;K61),AND(LEN(R61&amp;"")&gt;0,LEN(N61&amp;"")&gt;0,R61&lt;N61)),"Check: date chronology",IF(AND(EXACT(J61,"Draft"),OR(LEN(K61&amp;"")&gt;0,LEN(N61&amp;"")&gt;0,LEN(R61&amp;"")&gt;0,NOT(EXACT(M61,"Awaiting")),NOT(EXACT(P61,"Not reviewed")),NOT(EXACT(Q61,"Not reviewed")))),"Check: draft contains completed activity",IF(AND(EXACT(J61,"Issued"),OR(LEN(K61&amp;"")=0,LEN(L61&amp;"")=0)),"Check: issue and due dates needed",IF(AND(NOT(EXACT(M61,"Awaiting")),OR(LEN(K61&amp;"")=0,LEN(N61&amp;"")=0,LEN(TRIM(O61&amp;""))=0)),"Check: reply date or locator missing",IF(AND(EXACT(M61,"Awaiting"),OR(LEN(N61&amp;"")&gt;0,LEN(R61&amp;"")&gt;0,NOT(EXACT(P61,"Not reviewed")),NOT(EXACT(Q61,"Not reviewed")))),"Check: awaiting conflicts with review",IF(AND(NOT(EXACT(Q61,"Not reviewed")),OR(LEN(R61&amp;"")=0,LEN(TRIM(S61&amp;""))=0)),"Check: review date or record missing",IF(AND(EXACT(Q61,"Not reviewed"),LEN(R61&amp;"")&gt;0),"Check: update review disposition",IF(AND(EXACT(Q61,"Accepted"),OR(NOT(EXACT(J61,"Issued")),NOT(EXACT(M61,"Received")),NOT(EXACT(P61,"Matches request")))),"Check: acceptance prerequisites missing",IF(AND(EXACT(Q61,"Not applicable"),OR(NOT(EXACT(M61,"Not applicable")),NOT(EXACT(P61,"Not applicable")))),"Check: N.A. review inconsistent",IF(AND(OR(EXACT(M61,"Partial"),EXACT(M61,"Unavailable"),EXACT(M61,"Not applicable"),EXACT(P61,"Partial"),EXACT(P61,"Different"),EXACT(P61,"Not applicable"),EXACT(Q61,"Changes requested"),EXACT(J61,"Withdrawn")),LEN(TRIM(V61&amp;""))=0),"Check: gap or exception reason missing",IF(AND(NOT(EXACT(Q61,"Accepted")),NOT(EXACT(Q61,"Not applicable")),NOT(EXACT(J61,"Withdrawn")),OR(LEN(TRIM(T61&amp;""))=0,LEN(U61&amp;"")=0)),"Check: next action or date missing","Recorded"))))))))))))))))))))))))</x:f>
      </x:c>
      <x:c r="X61" s="17" t="str">
        <x:f>IF(W61&lt;&gt;"Recorded","",IF(EXACT(J61,"Issued"),1,0))</x:f>
      </x:c>
      <x:c r="Y61" s="17" t="str">
        <x:f>IF(W61&lt;&gt;"Recorded","",IF(AND(EXACT(J61,"Issued"),NOT(EXACT(M61,"Awaiting"))),1,0))</x:f>
      </x:c>
      <x:c r="Z61" s="17" t="str">
        <x:f>IF(W61&lt;&gt;"Recorded","",IF(AND(EXACT(J61,"Issued"),EXACT(Q61,"Accepted")),1,0))</x:f>
      </x:c>
      <x:c r="AA61" s="17" t="str">
        <x:f>IF(LEN(W61&amp;"")=0,"",IF(W61&lt;&gt;"Recorded","Check: resolve input issue",IF(OR(EXACT(Q61,"Accepted"),EXACT(Q61,"Not applicable"),EXACT(J61,"Withdrawn")),"No open follow-up",IF(U61&lt;$B$9,"Action date passed",IF(U61=$B$9,"Action due today","Action date ahead")))))</x:f>
      </x:c>
    </x:row>
    <x:row r="62" ht="52" customHeight="1">
      <x:c r="A62" s="9"/>
      <x:c r="B62" s="9"/>
      <x:c r="C62" s="9"/>
      <x:c r="D62" s="9"/>
      <x:c r="E62" s="9"/>
      <x:c r="F62" s="10"/>
      <x:c r="G62" s="10"/>
      <x:c r="H62" s="9"/>
      <x:c r="I62" s="9"/>
      <x:c r="J62" s="9"/>
      <x:c r="K62" s="10"/>
      <x:c r="L62" s="10"/>
      <x:c r="M62" s="9"/>
      <x:c r="N62" s="10"/>
      <x:c r="O62" s="9"/>
      <x:c r="P62" s="9"/>
      <x:c r="Q62" s="9"/>
      <x:c r="R62" s="10"/>
      <x:c r="S62" s="9"/>
      <x:c r="T62" s="9"/>
      <x:c r="U62" s="10"/>
      <x:c r="V62" s="9"/>
      <x:c r="W62" s="17" t="str">
        <x:f>IF(COUNTA(A62:V62)=0,"",IF(OR(LEN(TRIM(A62&amp;""))=0,NOT(ISTEXT(A62)),NOT(EXACT(A62,TRIM(A62)))),"Check: ID missing or untrimmed",IF(OR(ISNUMBER(FIND("*",A62)),ISNUMBER(FIND("?",A62)),ISNUMBER(FIND("~",A62))),"Check: ID contains wildcard",IF(COUNTIFS($A$15:$A$74,A62)&gt;1,"Check: duplicate request ID",IF(OR(LEN(TRIM($B$6&amp;""))=0,NOT(IF(ISNUMBER($B$7),AND($B$7&gt;=1,$B$7&lt;=2958465,MOD($B$7,1)=0),FALSE)),NOT(IF(ISNUMBER($B$8),AND($B$8&gt;=1,$B$8&lt;=2958465,MOD($B$8,1)=0),FALSE)),NOT(IF(ISNUMBER($B$9),AND($B$9&gt;=1,$B$9&lt;=2958465,MOD($B$9,1)=0),FALSE)),$B$7&gt;$B$8),"Check: programme setup",IF(OR(LEN(TRIM(B62&amp;""))=0,LEN(TRIM(C62&amp;""))=0,LEN(TRIM(D62&amp;""))=0,LEN(TRIM(E62&amp;""))=0,LEN(TRIM(H62&amp;""))=0,LEN(TRIM(I62&amp;""))=0),"Check: core fields missing",IF(OR(NOT(IF(ISNUMBER(F62),AND(F62&gt;=1,F62&lt;=2958465,MOD(F62,1)=0),FALSE)),NOT(IF(ISNUMBER(G62),AND(G62&gt;=1,G62&lt;=2958465,MOD(G62,1)=0),FALSE)),F62&gt;G62,F62&lt;$B$7,G62&gt;$B$8),"Check: requested period invalid",IF(NOT(OR(EXACT(J62,"Draft"),EXACT(J62,"Issued"),EXACT(J62,"Withdrawn"))),"Check: request state invalid",IF(NOT(OR(EXACT(M62,"Awaiting"),EXACT(M62,"Partial"),EXACT(M62,"Received"),EXACT(M62,"Unavailable"),EXACT(M62,"Not applicable"))),"Check: receipt state invalid",IF(NOT(OR(EXACT(P62,"Not reviewed"),EXACT(P62,"Matches request"),EXACT(P62,"Partial"),EXACT(P62,"Different"),EXACT(P62,"Not applicable"))),"Check: coverage review invalid",IF(NOT(OR(EXACT(Q62,"Not reviewed"),EXACT(Q62,"In review"),EXACT(Q62,"Changes requested"),EXACT(Q62,"Accepted"),EXACT(Q62,"Not applicable"))),"Check: disposition invalid",IF(OR(AND(LEN(K62&amp;"")&gt;0,NOT(IF(ISNUMBER(K62),AND(K62&gt;=1,K62&lt;=2958465,MOD(K62,1)=0),FALSE))),AND(LEN(L62&amp;"")&gt;0,NOT(IF(ISNUMBER(L62),AND(L62&gt;=1,L62&lt;=2958465,MOD(L62,1)=0),FALSE))),AND(LEN(N62&amp;"")&gt;0,NOT(IF(ISNUMBER(N62),AND(N62&gt;=1,N62&lt;=2958465,MOD(N62,1)=0),FALSE))),AND(LEN(R62&amp;"")&gt;0,NOT(IF(ISNUMBER(R62),AND(R62&gt;=1,R62&lt;=2958465,MOD(R62,1)=0),FALSE))),AND(LEN(U62&amp;"")&gt;0,NOT(IF(ISNUMBER(U62),AND(U62&gt;=1,U62&lt;=2958465,MOD(U62,1)=0),FALSE)))),"Check: entered date invalid",IF(OR(AND(LEN(K62&amp;"")&gt;0,K62&gt;$B$9),AND(LEN(N62&amp;"")&gt;0,N62&gt;$B$9),AND(LEN(R62&amp;"")&gt;0,R62&gt;$B$9)),"Check: actual date after as-of",IF(OR(AND(LEN(K62&amp;"")&gt;0,LEN(L62&amp;"")&gt;0,L62&lt;K62),AND(LEN(N62&amp;"")&gt;0,LEN(K62&amp;"")&gt;0,N62&lt;K62),AND(LEN(R62&amp;"")&gt;0,LEN(N62&amp;"")&gt;0,R62&lt;N62)),"Check: date chronology",IF(AND(EXACT(J62,"Draft"),OR(LEN(K62&amp;"")&gt;0,LEN(N62&amp;"")&gt;0,LEN(R62&amp;"")&gt;0,NOT(EXACT(M62,"Awaiting")),NOT(EXACT(P62,"Not reviewed")),NOT(EXACT(Q62,"Not reviewed")))),"Check: draft contains completed activity",IF(AND(EXACT(J62,"Issued"),OR(LEN(K62&amp;"")=0,LEN(L62&amp;"")=0)),"Check: issue and due dates needed",IF(AND(NOT(EXACT(M62,"Awaiting")),OR(LEN(K62&amp;"")=0,LEN(N62&amp;"")=0,LEN(TRIM(O62&amp;""))=0)),"Check: reply date or locator missing",IF(AND(EXACT(M62,"Awaiting"),OR(LEN(N62&amp;"")&gt;0,LEN(R62&amp;"")&gt;0,NOT(EXACT(P62,"Not reviewed")),NOT(EXACT(Q62,"Not reviewed")))),"Check: awaiting conflicts with review",IF(AND(NOT(EXACT(Q62,"Not reviewed")),OR(LEN(R62&amp;"")=0,LEN(TRIM(S62&amp;""))=0)),"Check: review date or record missing",IF(AND(EXACT(Q62,"Not reviewed"),LEN(R62&amp;"")&gt;0),"Check: update review disposition",IF(AND(EXACT(Q62,"Accepted"),OR(NOT(EXACT(J62,"Issued")),NOT(EXACT(M62,"Received")),NOT(EXACT(P62,"Matches request")))),"Check: acceptance prerequisites missing",IF(AND(EXACT(Q62,"Not applicable"),OR(NOT(EXACT(M62,"Not applicable")),NOT(EXACT(P62,"Not applicable")))),"Check: N.A. review inconsistent",IF(AND(OR(EXACT(M62,"Partial"),EXACT(M62,"Unavailable"),EXACT(M62,"Not applicable"),EXACT(P62,"Partial"),EXACT(P62,"Different"),EXACT(P62,"Not applicable"),EXACT(Q62,"Changes requested"),EXACT(J62,"Withdrawn")),LEN(TRIM(V62&amp;""))=0),"Check: gap or exception reason missing",IF(AND(NOT(EXACT(Q62,"Accepted")),NOT(EXACT(Q62,"Not applicable")),NOT(EXACT(J62,"Withdrawn")),OR(LEN(TRIM(T62&amp;""))=0,LEN(U62&amp;"")=0)),"Check: next action or date missing","Recorded"))))))))))))))))))))))))</x:f>
      </x:c>
      <x:c r="X62" s="17" t="str">
        <x:f>IF(W62&lt;&gt;"Recorded","",IF(EXACT(J62,"Issued"),1,0))</x:f>
      </x:c>
      <x:c r="Y62" s="17" t="str">
        <x:f>IF(W62&lt;&gt;"Recorded","",IF(AND(EXACT(J62,"Issued"),NOT(EXACT(M62,"Awaiting"))),1,0))</x:f>
      </x:c>
      <x:c r="Z62" s="17" t="str">
        <x:f>IF(W62&lt;&gt;"Recorded","",IF(AND(EXACT(J62,"Issued"),EXACT(Q62,"Accepted")),1,0))</x:f>
      </x:c>
      <x:c r="AA62" s="17" t="str">
        <x:f>IF(LEN(W62&amp;"")=0,"",IF(W62&lt;&gt;"Recorded","Check: resolve input issue",IF(OR(EXACT(Q62,"Accepted"),EXACT(Q62,"Not applicable"),EXACT(J62,"Withdrawn")),"No open follow-up",IF(U62&lt;$B$9,"Action date passed",IF(U62=$B$9,"Action due today","Action date ahead")))))</x:f>
      </x:c>
    </x:row>
    <x:row r="63" ht="52" customHeight="1">
      <x:c r="A63" s="9"/>
      <x:c r="B63" s="9"/>
      <x:c r="C63" s="9"/>
      <x:c r="D63" s="9"/>
      <x:c r="E63" s="9"/>
      <x:c r="F63" s="10"/>
      <x:c r="G63" s="10"/>
      <x:c r="H63" s="9"/>
      <x:c r="I63" s="9"/>
      <x:c r="J63" s="9"/>
      <x:c r="K63" s="10"/>
      <x:c r="L63" s="10"/>
      <x:c r="M63" s="9"/>
      <x:c r="N63" s="10"/>
      <x:c r="O63" s="9"/>
      <x:c r="P63" s="9"/>
      <x:c r="Q63" s="9"/>
      <x:c r="R63" s="10"/>
      <x:c r="S63" s="9"/>
      <x:c r="T63" s="9"/>
      <x:c r="U63" s="10"/>
      <x:c r="V63" s="9"/>
      <x:c r="W63" s="17" t="str">
        <x:f>IF(COUNTA(A63:V63)=0,"",IF(OR(LEN(TRIM(A63&amp;""))=0,NOT(ISTEXT(A63)),NOT(EXACT(A63,TRIM(A63)))),"Check: ID missing or untrimmed",IF(OR(ISNUMBER(FIND("*",A63)),ISNUMBER(FIND("?",A63)),ISNUMBER(FIND("~",A63))),"Check: ID contains wildcard",IF(COUNTIFS($A$15:$A$74,A63)&gt;1,"Check: duplicate request ID",IF(OR(LEN(TRIM($B$6&amp;""))=0,NOT(IF(ISNUMBER($B$7),AND($B$7&gt;=1,$B$7&lt;=2958465,MOD($B$7,1)=0),FALSE)),NOT(IF(ISNUMBER($B$8),AND($B$8&gt;=1,$B$8&lt;=2958465,MOD($B$8,1)=0),FALSE)),NOT(IF(ISNUMBER($B$9),AND($B$9&gt;=1,$B$9&lt;=2958465,MOD($B$9,1)=0),FALSE)),$B$7&gt;$B$8),"Check: programme setup",IF(OR(LEN(TRIM(B63&amp;""))=0,LEN(TRIM(C63&amp;""))=0,LEN(TRIM(D63&amp;""))=0,LEN(TRIM(E63&amp;""))=0,LEN(TRIM(H63&amp;""))=0,LEN(TRIM(I63&amp;""))=0),"Check: core fields missing",IF(OR(NOT(IF(ISNUMBER(F63),AND(F63&gt;=1,F63&lt;=2958465,MOD(F63,1)=0),FALSE)),NOT(IF(ISNUMBER(G63),AND(G63&gt;=1,G63&lt;=2958465,MOD(G63,1)=0),FALSE)),F63&gt;G63,F63&lt;$B$7,G63&gt;$B$8),"Check: requested period invalid",IF(NOT(OR(EXACT(J63,"Draft"),EXACT(J63,"Issued"),EXACT(J63,"Withdrawn"))),"Check: request state invalid",IF(NOT(OR(EXACT(M63,"Awaiting"),EXACT(M63,"Partial"),EXACT(M63,"Received"),EXACT(M63,"Unavailable"),EXACT(M63,"Not applicable"))),"Check: receipt state invalid",IF(NOT(OR(EXACT(P63,"Not reviewed"),EXACT(P63,"Matches request"),EXACT(P63,"Partial"),EXACT(P63,"Different"),EXACT(P63,"Not applicable"))),"Check: coverage review invalid",IF(NOT(OR(EXACT(Q63,"Not reviewed"),EXACT(Q63,"In review"),EXACT(Q63,"Changes requested"),EXACT(Q63,"Accepted"),EXACT(Q63,"Not applicable"))),"Check: disposition invalid",IF(OR(AND(LEN(K63&amp;"")&gt;0,NOT(IF(ISNUMBER(K63),AND(K63&gt;=1,K63&lt;=2958465,MOD(K63,1)=0),FALSE))),AND(LEN(L63&amp;"")&gt;0,NOT(IF(ISNUMBER(L63),AND(L63&gt;=1,L63&lt;=2958465,MOD(L63,1)=0),FALSE))),AND(LEN(N63&amp;"")&gt;0,NOT(IF(ISNUMBER(N63),AND(N63&gt;=1,N63&lt;=2958465,MOD(N63,1)=0),FALSE))),AND(LEN(R63&amp;"")&gt;0,NOT(IF(ISNUMBER(R63),AND(R63&gt;=1,R63&lt;=2958465,MOD(R63,1)=0),FALSE))),AND(LEN(U63&amp;"")&gt;0,NOT(IF(ISNUMBER(U63),AND(U63&gt;=1,U63&lt;=2958465,MOD(U63,1)=0),FALSE)))),"Check: entered date invalid",IF(OR(AND(LEN(K63&amp;"")&gt;0,K63&gt;$B$9),AND(LEN(N63&amp;"")&gt;0,N63&gt;$B$9),AND(LEN(R63&amp;"")&gt;0,R63&gt;$B$9)),"Check: actual date after as-of",IF(OR(AND(LEN(K63&amp;"")&gt;0,LEN(L63&amp;"")&gt;0,L63&lt;K63),AND(LEN(N63&amp;"")&gt;0,LEN(K63&amp;"")&gt;0,N63&lt;K63),AND(LEN(R63&amp;"")&gt;0,LEN(N63&amp;"")&gt;0,R63&lt;N63)),"Check: date chronology",IF(AND(EXACT(J63,"Draft"),OR(LEN(K63&amp;"")&gt;0,LEN(N63&amp;"")&gt;0,LEN(R63&amp;"")&gt;0,NOT(EXACT(M63,"Awaiting")),NOT(EXACT(P63,"Not reviewed")),NOT(EXACT(Q63,"Not reviewed")))),"Check: draft contains completed activity",IF(AND(EXACT(J63,"Issued"),OR(LEN(K63&amp;"")=0,LEN(L63&amp;"")=0)),"Check: issue and due dates needed",IF(AND(NOT(EXACT(M63,"Awaiting")),OR(LEN(K63&amp;"")=0,LEN(N63&amp;"")=0,LEN(TRIM(O63&amp;""))=0)),"Check: reply date or locator missing",IF(AND(EXACT(M63,"Awaiting"),OR(LEN(N63&amp;"")&gt;0,LEN(R63&amp;"")&gt;0,NOT(EXACT(P63,"Not reviewed")),NOT(EXACT(Q63,"Not reviewed")))),"Check: awaiting conflicts with review",IF(AND(NOT(EXACT(Q63,"Not reviewed")),OR(LEN(R63&amp;"")=0,LEN(TRIM(S63&amp;""))=0)),"Check: review date or record missing",IF(AND(EXACT(Q63,"Not reviewed"),LEN(R63&amp;"")&gt;0),"Check: update review disposition",IF(AND(EXACT(Q63,"Accepted"),OR(NOT(EXACT(J63,"Issued")),NOT(EXACT(M63,"Received")),NOT(EXACT(P63,"Matches request")))),"Check: acceptance prerequisites missing",IF(AND(EXACT(Q63,"Not applicable"),OR(NOT(EXACT(M63,"Not applicable")),NOT(EXACT(P63,"Not applicable")))),"Check: N.A. review inconsistent",IF(AND(OR(EXACT(M63,"Partial"),EXACT(M63,"Unavailable"),EXACT(M63,"Not applicable"),EXACT(P63,"Partial"),EXACT(P63,"Different"),EXACT(P63,"Not applicable"),EXACT(Q63,"Changes requested"),EXACT(J63,"Withdrawn")),LEN(TRIM(V63&amp;""))=0),"Check: gap or exception reason missing",IF(AND(NOT(EXACT(Q63,"Accepted")),NOT(EXACT(Q63,"Not applicable")),NOT(EXACT(J63,"Withdrawn")),OR(LEN(TRIM(T63&amp;""))=0,LEN(U63&amp;"")=0)),"Check: next action or date missing","Recorded"))))))))))))))))))))))))</x:f>
      </x:c>
      <x:c r="X63" s="17" t="str">
        <x:f>IF(W63&lt;&gt;"Recorded","",IF(EXACT(J63,"Issued"),1,0))</x:f>
      </x:c>
      <x:c r="Y63" s="17" t="str">
        <x:f>IF(W63&lt;&gt;"Recorded","",IF(AND(EXACT(J63,"Issued"),NOT(EXACT(M63,"Awaiting"))),1,0))</x:f>
      </x:c>
      <x:c r="Z63" s="17" t="str">
        <x:f>IF(W63&lt;&gt;"Recorded","",IF(AND(EXACT(J63,"Issued"),EXACT(Q63,"Accepted")),1,0))</x:f>
      </x:c>
      <x:c r="AA63" s="17" t="str">
        <x:f>IF(LEN(W63&amp;"")=0,"",IF(W63&lt;&gt;"Recorded","Check: resolve input issue",IF(OR(EXACT(Q63,"Accepted"),EXACT(Q63,"Not applicable"),EXACT(J63,"Withdrawn")),"No open follow-up",IF(U63&lt;$B$9,"Action date passed",IF(U63=$B$9,"Action due today","Action date ahead")))))</x:f>
      </x:c>
    </x:row>
    <x:row r="64" ht="52" customHeight="1">
      <x:c r="A64" s="9"/>
      <x:c r="B64" s="9"/>
      <x:c r="C64" s="9"/>
      <x:c r="D64" s="9"/>
      <x:c r="E64" s="9"/>
      <x:c r="F64" s="10"/>
      <x:c r="G64" s="10"/>
      <x:c r="H64" s="9"/>
      <x:c r="I64" s="9"/>
      <x:c r="J64" s="9"/>
      <x:c r="K64" s="10"/>
      <x:c r="L64" s="10"/>
      <x:c r="M64" s="9"/>
      <x:c r="N64" s="10"/>
      <x:c r="O64" s="9"/>
      <x:c r="P64" s="9"/>
      <x:c r="Q64" s="9"/>
      <x:c r="R64" s="10"/>
      <x:c r="S64" s="9"/>
      <x:c r="T64" s="9"/>
      <x:c r="U64" s="10"/>
      <x:c r="V64" s="9"/>
      <x:c r="W64" s="17" t="str">
        <x:f>IF(COUNTA(A64:V64)=0,"",IF(OR(LEN(TRIM(A64&amp;""))=0,NOT(ISTEXT(A64)),NOT(EXACT(A64,TRIM(A64)))),"Check: ID missing or untrimmed",IF(OR(ISNUMBER(FIND("*",A64)),ISNUMBER(FIND("?",A64)),ISNUMBER(FIND("~",A64))),"Check: ID contains wildcard",IF(COUNTIFS($A$15:$A$74,A64)&gt;1,"Check: duplicate request ID",IF(OR(LEN(TRIM($B$6&amp;""))=0,NOT(IF(ISNUMBER($B$7),AND($B$7&gt;=1,$B$7&lt;=2958465,MOD($B$7,1)=0),FALSE)),NOT(IF(ISNUMBER($B$8),AND($B$8&gt;=1,$B$8&lt;=2958465,MOD($B$8,1)=0),FALSE)),NOT(IF(ISNUMBER($B$9),AND($B$9&gt;=1,$B$9&lt;=2958465,MOD($B$9,1)=0),FALSE)),$B$7&gt;$B$8),"Check: programme setup",IF(OR(LEN(TRIM(B64&amp;""))=0,LEN(TRIM(C64&amp;""))=0,LEN(TRIM(D64&amp;""))=0,LEN(TRIM(E64&amp;""))=0,LEN(TRIM(H64&amp;""))=0,LEN(TRIM(I64&amp;""))=0),"Check: core fields missing",IF(OR(NOT(IF(ISNUMBER(F64),AND(F64&gt;=1,F64&lt;=2958465,MOD(F64,1)=0),FALSE)),NOT(IF(ISNUMBER(G64),AND(G64&gt;=1,G64&lt;=2958465,MOD(G64,1)=0),FALSE)),F64&gt;G64,F64&lt;$B$7,G64&gt;$B$8),"Check: requested period invalid",IF(NOT(OR(EXACT(J64,"Draft"),EXACT(J64,"Issued"),EXACT(J64,"Withdrawn"))),"Check: request state invalid",IF(NOT(OR(EXACT(M64,"Awaiting"),EXACT(M64,"Partial"),EXACT(M64,"Received"),EXACT(M64,"Unavailable"),EXACT(M64,"Not applicable"))),"Check: receipt state invalid",IF(NOT(OR(EXACT(P64,"Not reviewed"),EXACT(P64,"Matches request"),EXACT(P64,"Partial"),EXACT(P64,"Different"),EXACT(P64,"Not applicable"))),"Check: coverage review invalid",IF(NOT(OR(EXACT(Q64,"Not reviewed"),EXACT(Q64,"In review"),EXACT(Q64,"Changes requested"),EXACT(Q64,"Accepted"),EXACT(Q64,"Not applicable"))),"Check: disposition invalid",IF(OR(AND(LEN(K64&amp;"")&gt;0,NOT(IF(ISNUMBER(K64),AND(K64&gt;=1,K64&lt;=2958465,MOD(K64,1)=0),FALSE))),AND(LEN(L64&amp;"")&gt;0,NOT(IF(ISNUMBER(L64),AND(L64&gt;=1,L64&lt;=2958465,MOD(L64,1)=0),FALSE))),AND(LEN(N64&amp;"")&gt;0,NOT(IF(ISNUMBER(N64),AND(N64&gt;=1,N64&lt;=2958465,MOD(N64,1)=0),FALSE))),AND(LEN(R64&amp;"")&gt;0,NOT(IF(ISNUMBER(R64),AND(R64&gt;=1,R64&lt;=2958465,MOD(R64,1)=0),FALSE))),AND(LEN(U64&amp;"")&gt;0,NOT(IF(ISNUMBER(U64),AND(U64&gt;=1,U64&lt;=2958465,MOD(U64,1)=0),FALSE)))),"Check: entered date invalid",IF(OR(AND(LEN(K64&amp;"")&gt;0,K64&gt;$B$9),AND(LEN(N64&amp;"")&gt;0,N64&gt;$B$9),AND(LEN(R64&amp;"")&gt;0,R64&gt;$B$9)),"Check: actual date after as-of",IF(OR(AND(LEN(K64&amp;"")&gt;0,LEN(L64&amp;"")&gt;0,L64&lt;K64),AND(LEN(N64&amp;"")&gt;0,LEN(K64&amp;"")&gt;0,N64&lt;K64),AND(LEN(R64&amp;"")&gt;0,LEN(N64&amp;"")&gt;0,R64&lt;N64)),"Check: date chronology",IF(AND(EXACT(J64,"Draft"),OR(LEN(K64&amp;"")&gt;0,LEN(N64&amp;"")&gt;0,LEN(R64&amp;"")&gt;0,NOT(EXACT(M64,"Awaiting")),NOT(EXACT(P64,"Not reviewed")),NOT(EXACT(Q64,"Not reviewed")))),"Check: draft contains completed activity",IF(AND(EXACT(J64,"Issued"),OR(LEN(K64&amp;"")=0,LEN(L64&amp;"")=0)),"Check: issue and due dates needed",IF(AND(NOT(EXACT(M64,"Awaiting")),OR(LEN(K64&amp;"")=0,LEN(N64&amp;"")=0,LEN(TRIM(O64&amp;""))=0)),"Check: reply date or locator missing",IF(AND(EXACT(M64,"Awaiting"),OR(LEN(N64&amp;"")&gt;0,LEN(R64&amp;"")&gt;0,NOT(EXACT(P64,"Not reviewed")),NOT(EXACT(Q64,"Not reviewed")))),"Check: awaiting conflicts with review",IF(AND(NOT(EXACT(Q64,"Not reviewed")),OR(LEN(R64&amp;"")=0,LEN(TRIM(S64&amp;""))=0)),"Check: review date or record missing",IF(AND(EXACT(Q64,"Not reviewed"),LEN(R64&amp;"")&gt;0),"Check: update review disposition",IF(AND(EXACT(Q64,"Accepted"),OR(NOT(EXACT(J64,"Issued")),NOT(EXACT(M64,"Received")),NOT(EXACT(P64,"Matches request")))),"Check: acceptance prerequisites missing",IF(AND(EXACT(Q64,"Not applicable"),OR(NOT(EXACT(M64,"Not applicable")),NOT(EXACT(P64,"Not applicable")))),"Check: N.A. review inconsistent",IF(AND(OR(EXACT(M64,"Partial"),EXACT(M64,"Unavailable"),EXACT(M64,"Not applicable"),EXACT(P64,"Partial"),EXACT(P64,"Different"),EXACT(P64,"Not applicable"),EXACT(Q64,"Changes requested"),EXACT(J64,"Withdrawn")),LEN(TRIM(V64&amp;""))=0),"Check: gap or exception reason missing",IF(AND(NOT(EXACT(Q64,"Accepted")),NOT(EXACT(Q64,"Not applicable")),NOT(EXACT(J64,"Withdrawn")),OR(LEN(TRIM(T64&amp;""))=0,LEN(U64&amp;"")=0)),"Check: next action or date missing","Recorded"))))))))))))))))))))))))</x:f>
      </x:c>
      <x:c r="X64" s="17" t="str">
        <x:f>IF(W64&lt;&gt;"Recorded","",IF(EXACT(J64,"Issued"),1,0))</x:f>
      </x:c>
      <x:c r="Y64" s="17" t="str">
        <x:f>IF(W64&lt;&gt;"Recorded","",IF(AND(EXACT(J64,"Issued"),NOT(EXACT(M64,"Awaiting"))),1,0))</x:f>
      </x:c>
      <x:c r="Z64" s="17" t="str">
        <x:f>IF(W64&lt;&gt;"Recorded","",IF(AND(EXACT(J64,"Issued"),EXACT(Q64,"Accepted")),1,0))</x:f>
      </x:c>
      <x:c r="AA64" s="17" t="str">
        <x:f>IF(LEN(W64&amp;"")=0,"",IF(W64&lt;&gt;"Recorded","Check: resolve input issue",IF(OR(EXACT(Q64,"Accepted"),EXACT(Q64,"Not applicable"),EXACT(J64,"Withdrawn")),"No open follow-up",IF(U64&lt;$B$9,"Action date passed",IF(U64=$B$9,"Action due today","Action date ahead")))))</x:f>
      </x:c>
    </x:row>
    <x:row r="65" ht="52" customHeight="1">
      <x:c r="A65" s="9"/>
      <x:c r="B65" s="9"/>
      <x:c r="C65" s="9"/>
      <x:c r="D65" s="9"/>
      <x:c r="E65" s="9"/>
      <x:c r="F65" s="10"/>
      <x:c r="G65" s="10"/>
      <x:c r="H65" s="9"/>
      <x:c r="I65" s="9"/>
      <x:c r="J65" s="9"/>
      <x:c r="K65" s="10"/>
      <x:c r="L65" s="10"/>
      <x:c r="M65" s="9"/>
      <x:c r="N65" s="10"/>
      <x:c r="O65" s="9"/>
      <x:c r="P65" s="9"/>
      <x:c r="Q65" s="9"/>
      <x:c r="R65" s="10"/>
      <x:c r="S65" s="9"/>
      <x:c r="T65" s="9"/>
      <x:c r="U65" s="10"/>
      <x:c r="V65" s="9"/>
      <x:c r="W65" s="17" t="str">
        <x:f>IF(COUNTA(A65:V65)=0,"",IF(OR(LEN(TRIM(A65&amp;""))=0,NOT(ISTEXT(A65)),NOT(EXACT(A65,TRIM(A65)))),"Check: ID missing or untrimmed",IF(OR(ISNUMBER(FIND("*",A65)),ISNUMBER(FIND("?",A65)),ISNUMBER(FIND("~",A65))),"Check: ID contains wildcard",IF(COUNTIFS($A$15:$A$74,A65)&gt;1,"Check: duplicate request ID",IF(OR(LEN(TRIM($B$6&amp;""))=0,NOT(IF(ISNUMBER($B$7),AND($B$7&gt;=1,$B$7&lt;=2958465,MOD($B$7,1)=0),FALSE)),NOT(IF(ISNUMBER($B$8),AND($B$8&gt;=1,$B$8&lt;=2958465,MOD($B$8,1)=0),FALSE)),NOT(IF(ISNUMBER($B$9),AND($B$9&gt;=1,$B$9&lt;=2958465,MOD($B$9,1)=0),FALSE)),$B$7&gt;$B$8),"Check: programme setup",IF(OR(LEN(TRIM(B65&amp;""))=0,LEN(TRIM(C65&amp;""))=0,LEN(TRIM(D65&amp;""))=0,LEN(TRIM(E65&amp;""))=0,LEN(TRIM(H65&amp;""))=0,LEN(TRIM(I65&amp;""))=0),"Check: core fields missing",IF(OR(NOT(IF(ISNUMBER(F65),AND(F65&gt;=1,F65&lt;=2958465,MOD(F65,1)=0),FALSE)),NOT(IF(ISNUMBER(G65),AND(G65&gt;=1,G65&lt;=2958465,MOD(G65,1)=0),FALSE)),F65&gt;G65,F65&lt;$B$7,G65&gt;$B$8),"Check: requested period invalid",IF(NOT(OR(EXACT(J65,"Draft"),EXACT(J65,"Issued"),EXACT(J65,"Withdrawn"))),"Check: request state invalid",IF(NOT(OR(EXACT(M65,"Awaiting"),EXACT(M65,"Partial"),EXACT(M65,"Received"),EXACT(M65,"Unavailable"),EXACT(M65,"Not applicable"))),"Check: receipt state invalid",IF(NOT(OR(EXACT(P65,"Not reviewed"),EXACT(P65,"Matches request"),EXACT(P65,"Partial"),EXACT(P65,"Different"),EXACT(P65,"Not applicable"))),"Check: coverage review invalid",IF(NOT(OR(EXACT(Q65,"Not reviewed"),EXACT(Q65,"In review"),EXACT(Q65,"Changes requested"),EXACT(Q65,"Accepted"),EXACT(Q65,"Not applicable"))),"Check: disposition invalid",IF(OR(AND(LEN(K65&amp;"")&gt;0,NOT(IF(ISNUMBER(K65),AND(K65&gt;=1,K65&lt;=2958465,MOD(K65,1)=0),FALSE))),AND(LEN(L65&amp;"")&gt;0,NOT(IF(ISNUMBER(L65),AND(L65&gt;=1,L65&lt;=2958465,MOD(L65,1)=0),FALSE))),AND(LEN(N65&amp;"")&gt;0,NOT(IF(ISNUMBER(N65),AND(N65&gt;=1,N65&lt;=2958465,MOD(N65,1)=0),FALSE))),AND(LEN(R65&amp;"")&gt;0,NOT(IF(ISNUMBER(R65),AND(R65&gt;=1,R65&lt;=2958465,MOD(R65,1)=0),FALSE))),AND(LEN(U65&amp;"")&gt;0,NOT(IF(ISNUMBER(U65),AND(U65&gt;=1,U65&lt;=2958465,MOD(U65,1)=0),FALSE)))),"Check: entered date invalid",IF(OR(AND(LEN(K65&amp;"")&gt;0,K65&gt;$B$9),AND(LEN(N65&amp;"")&gt;0,N65&gt;$B$9),AND(LEN(R65&amp;"")&gt;0,R65&gt;$B$9)),"Check: actual date after as-of",IF(OR(AND(LEN(K65&amp;"")&gt;0,LEN(L65&amp;"")&gt;0,L65&lt;K65),AND(LEN(N65&amp;"")&gt;0,LEN(K65&amp;"")&gt;0,N65&lt;K65),AND(LEN(R65&amp;"")&gt;0,LEN(N65&amp;"")&gt;0,R65&lt;N65)),"Check: date chronology",IF(AND(EXACT(J65,"Draft"),OR(LEN(K65&amp;"")&gt;0,LEN(N65&amp;"")&gt;0,LEN(R65&amp;"")&gt;0,NOT(EXACT(M65,"Awaiting")),NOT(EXACT(P65,"Not reviewed")),NOT(EXACT(Q65,"Not reviewed")))),"Check: draft contains completed activity",IF(AND(EXACT(J65,"Issued"),OR(LEN(K65&amp;"")=0,LEN(L65&amp;"")=0)),"Check: issue and due dates needed",IF(AND(NOT(EXACT(M65,"Awaiting")),OR(LEN(K65&amp;"")=0,LEN(N65&amp;"")=0,LEN(TRIM(O65&amp;""))=0)),"Check: reply date or locator missing",IF(AND(EXACT(M65,"Awaiting"),OR(LEN(N65&amp;"")&gt;0,LEN(R65&amp;"")&gt;0,NOT(EXACT(P65,"Not reviewed")),NOT(EXACT(Q65,"Not reviewed")))),"Check: awaiting conflicts with review",IF(AND(NOT(EXACT(Q65,"Not reviewed")),OR(LEN(R65&amp;"")=0,LEN(TRIM(S65&amp;""))=0)),"Check: review date or record missing",IF(AND(EXACT(Q65,"Not reviewed"),LEN(R65&amp;"")&gt;0),"Check: update review disposition",IF(AND(EXACT(Q65,"Accepted"),OR(NOT(EXACT(J65,"Issued")),NOT(EXACT(M65,"Received")),NOT(EXACT(P65,"Matches request")))),"Check: acceptance prerequisites missing",IF(AND(EXACT(Q65,"Not applicable"),OR(NOT(EXACT(M65,"Not applicable")),NOT(EXACT(P65,"Not applicable")))),"Check: N.A. review inconsistent",IF(AND(OR(EXACT(M65,"Partial"),EXACT(M65,"Unavailable"),EXACT(M65,"Not applicable"),EXACT(P65,"Partial"),EXACT(P65,"Different"),EXACT(P65,"Not applicable"),EXACT(Q65,"Changes requested"),EXACT(J65,"Withdrawn")),LEN(TRIM(V65&amp;""))=0),"Check: gap or exception reason missing",IF(AND(NOT(EXACT(Q65,"Accepted")),NOT(EXACT(Q65,"Not applicable")),NOT(EXACT(J65,"Withdrawn")),OR(LEN(TRIM(T65&amp;""))=0,LEN(U65&amp;"")=0)),"Check: next action or date missing","Recorded"))))))))))))))))))))))))</x:f>
      </x:c>
      <x:c r="X65" s="17" t="str">
        <x:f>IF(W65&lt;&gt;"Recorded","",IF(EXACT(J65,"Issued"),1,0))</x:f>
      </x:c>
      <x:c r="Y65" s="17" t="str">
        <x:f>IF(W65&lt;&gt;"Recorded","",IF(AND(EXACT(J65,"Issued"),NOT(EXACT(M65,"Awaiting"))),1,0))</x:f>
      </x:c>
      <x:c r="Z65" s="17" t="str">
        <x:f>IF(W65&lt;&gt;"Recorded","",IF(AND(EXACT(J65,"Issued"),EXACT(Q65,"Accepted")),1,0))</x:f>
      </x:c>
      <x:c r="AA65" s="17" t="str">
        <x:f>IF(LEN(W65&amp;"")=0,"",IF(W65&lt;&gt;"Recorded","Check: resolve input issue",IF(OR(EXACT(Q65,"Accepted"),EXACT(Q65,"Not applicable"),EXACT(J65,"Withdrawn")),"No open follow-up",IF(U65&lt;$B$9,"Action date passed",IF(U65=$B$9,"Action due today","Action date ahead")))))</x:f>
      </x:c>
    </x:row>
    <x:row r="66" ht="52" customHeight="1">
      <x:c r="A66" s="9"/>
      <x:c r="B66" s="9"/>
      <x:c r="C66" s="9"/>
      <x:c r="D66" s="9"/>
      <x:c r="E66" s="9"/>
      <x:c r="F66" s="10"/>
      <x:c r="G66" s="10"/>
      <x:c r="H66" s="9"/>
      <x:c r="I66" s="9"/>
      <x:c r="J66" s="9"/>
      <x:c r="K66" s="10"/>
      <x:c r="L66" s="10"/>
      <x:c r="M66" s="9"/>
      <x:c r="N66" s="10"/>
      <x:c r="O66" s="9"/>
      <x:c r="P66" s="9"/>
      <x:c r="Q66" s="9"/>
      <x:c r="R66" s="10"/>
      <x:c r="S66" s="9"/>
      <x:c r="T66" s="9"/>
      <x:c r="U66" s="10"/>
      <x:c r="V66" s="9"/>
      <x:c r="W66" s="17" t="str">
        <x:f>IF(COUNTA(A66:V66)=0,"",IF(OR(LEN(TRIM(A66&amp;""))=0,NOT(ISTEXT(A66)),NOT(EXACT(A66,TRIM(A66)))),"Check: ID missing or untrimmed",IF(OR(ISNUMBER(FIND("*",A66)),ISNUMBER(FIND("?",A66)),ISNUMBER(FIND("~",A66))),"Check: ID contains wildcard",IF(COUNTIFS($A$15:$A$74,A66)&gt;1,"Check: duplicate request ID",IF(OR(LEN(TRIM($B$6&amp;""))=0,NOT(IF(ISNUMBER($B$7),AND($B$7&gt;=1,$B$7&lt;=2958465,MOD($B$7,1)=0),FALSE)),NOT(IF(ISNUMBER($B$8),AND($B$8&gt;=1,$B$8&lt;=2958465,MOD($B$8,1)=0),FALSE)),NOT(IF(ISNUMBER($B$9),AND($B$9&gt;=1,$B$9&lt;=2958465,MOD($B$9,1)=0),FALSE)),$B$7&gt;$B$8),"Check: programme setup",IF(OR(LEN(TRIM(B66&amp;""))=0,LEN(TRIM(C66&amp;""))=0,LEN(TRIM(D66&amp;""))=0,LEN(TRIM(E66&amp;""))=0,LEN(TRIM(H66&amp;""))=0,LEN(TRIM(I66&amp;""))=0),"Check: core fields missing",IF(OR(NOT(IF(ISNUMBER(F66),AND(F66&gt;=1,F66&lt;=2958465,MOD(F66,1)=0),FALSE)),NOT(IF(ISNUMBER(G66),AND(G66&gt;=1,G66&lt;=2958465,MOD(G66,1)=0),FALSE)),F66&gt;G66,F66&lt;$B$7,G66&gt;$B$8),"Check: requested period invalid",IF(NOT(OR(EXACT(J66,"Draft"),EXACT(J66,"Issued"),EXACT(J66,"Withdrawn"))),"Check: request state invalid",IF(NOT(OR(EXACT(M66,"Awaiting"),EXACT(M66,"Partial"),EXACT(M66,"Received"),EXACT(M66,"Unavailable"),EXACT(M66,"Not applicable"))),"Check: receipt state invalid",IF(NOT(OR(EXACT(P66,"Not reviewed"),EXACT(P66,"Matches request"),EXACT(P66,"Partial"),EXACT(P66,"Different"),EXACT(P66,"Not applicable"))),"Check: coverage review invalid",IF(NOT(OR(EXACT(Q66,"Not reviewed"),EXACT(Q66,"In review"),EXACT(Q66,"Changes requested"),EXACT(Q66,"Accepted"),EXACT(Q66,"Not applicable"))),"Check: disposition invalid",IF(OR(AND(LEN(K66&amp;"")&gt;0,NOT(IF(ISNUMBER(K66),AND(K66&gt;=1,K66&lt;=2958465,MOD(K66,1)=0),FALSE))),AND(LEN(L66&amp;"")&gt;0,NOT(IF(ISNUMBER(L66),AND(L66&gt;=1,L66&lt;=2958465,MOD(L66,1)=0),FALSE))),AND(LEN(N66&amp;"")&gt;0,NOT(IF(ISNUMBER(N66),AND(N66&gt;=1,N66&lt;=2958465,MOD(N66,1)=0),FALSE))),AND(LEN(R66&amp;"")&gt;0,NOT(IF(ISNUMBER(R66),AND(R66&gt;=1,R66&lt;=2958465,MOD(R66,1)=0),FALSE))),AND(LEN(U66&amp;"")&gt;0,NOT(IF(ISNUMBER(U66),AND(U66&gt;=1,U66&lt;=2958465,MOD(U66,1)=0),FALSE)))),"Check: entered date invalid",IF(OR(AND(LEN(K66&amp;"")&gt;0,K66&gt;$B$9),AND(LEN(N66&amp;"")&gt;0,N66&gt;$B$9),AND(LEN(R66&amp;"")&gt;0,R66&gt;$B$9)),"Check: actual date after as-of",IF(OR(AND(LEN(K66&amp;"")&gt;0,LEN(L66&amp;"")&gt;0,L66&lt;K66),AND(LEN(N66&amp;"")&gt;0,LEN(K66&amp;"")&gt;0,N66&lt;K66),AND(LEN(R66&amp;"")&gt;0,LEN(N66&amp;"")&gt;0,R66&lt;N66)),"Check: date chronology",IF(AND(EXACT(J66,"Draft"),OR(LEN(K66&amp;"")&gt;0,LEN(N66&amp;"")&gt;0,LEN(R66&amp;"")&gt;0,NOT(EXACT(M66,"Awaiting")),NOT(EXACT(P66,"Not reviewed")),NOT(EXACT(Q66,"Not reviewed")))),"Check: draft contains completed activity",IF(AND(EXACT(J66,"Issued"),OR(LEN(K66&amp;"")=0,LEN(L66&amp;"")=0)),"Check: issue and due dates needed",IF(AND(NOT(EXACT(M66,"Awaiting")),OR(LEN(K66&amp;"")=0,LEN(N66&amp;"")=0,LEN(TRIM(O66&amp;""))=0)),"Check: reply date or locator missing",IF(AND(EXACT(M66,"Awaiting"),OR(LEN(N66&amp;"")&gt;0,LEN(R66&amp;"")&gt;0,NOT(EXACT(P66,"Not reviewed")),NOT(EXACT(Q66,"Not reviewed")))),"Check: awaiting conflicts with review",IF(AND(NOT(EXACT(Q66,"Not reviewed")),OR(LEN(R66&amp;"")=0,LEN(TRIM(S66&amp;""))=0)),"Check: review date or record missing",IF(AND(EXACT(Q66,"Not reviewed"),LEN(R66&amp;"")&gt;0),"Check: update review disposition",IF(AND(EXACT(Q66,"Accepted"),OR(NOT(EXACT(J66,"Issued")),NOT(EXACT(M66,"Received")),NOT(EXACT(P66,"Matches request")))),"Check: acceptance prerequisites missing",IF(AND(EXACT(Q66,"Not applicable"),OR(NOT(EXACT(M66,"Not applicable")),NOT(EXACT(P66,"Not applicable")))),"Check: N.A. review inconsistent",IF(AND(OR(EXACT(M66,"Partial"),EXACT(M66,"Unavailable"),EXACT(M66,"Not applicable"),EXACT(P66,"Partial"),EXACT(P66,"Different"),EXACT(P66,"Not applicable"),EXACT(Q66,"Changes requested"),EXACT(J66,"Withdrawn")),LEN(TRIM(V66&amp;""))=0),"Check: gap or exception reason missing",IF(AND(NOT(EXACT(Q66,"Accepted")),NOT(EXACT(Q66,"Not applicable")),NOT(EXACT(J66,"Withdrawn")),OR(LEN(TRIM(T66&amp;""))=0,LEN(U66&amp;"")=0)),"Check: next action or date missing","Recorded"))))))))))))))))))))))))</x:f>
      </x:c>
      <x:c r="X66" s="17" t="str">
        <x:f>IF(W66&lt;&gt;"Recorded","",IF(EXACT(J66,"Issued"),1,0))</x:f>
      </x:c>
      <x:c r="Y66" s="17" t="str">
        <x:f>IF(W66&lt;&gt;"Recorded","",IF(AND(EXACT(J66,"Issued"),NOT(EXACT(M66,"Awaiting"))),1,0))</x:f>
      </x:c>
      <x:c r="Z66" s="17" t="str">
        <x:f>IF(W66&lt;&gt;"Recorded","",IF(AND(EXACT(J66,"Issued"),EXACT(Q66,"Accepted")),1,0))</x:f>
      </x:c>
      <x:c r="AA66" s="17" t="str">
        <x:f>IF(LEN(W66&amp;"")=0,"",IF(W66&lt;&gt;"Recorded","Check: resolve input issue",IF(OR(EXACT(Q66,"Accepted"),EXACT(Q66,"Not applicable"),EXACT(J66,"Withdrawn")),"No open follow-up",IF(U66&lt;$B$9,"Action date passed",IF(U66=$B$9,"Action due today","Action date ahead")))))</x:f>
      </x:c>
    </x:row>
    <x:row r="67" ht="52" customHeight="1">
      <x:c r="A67" s="9"/>
      <x:c r="B67" s="9"/>
      <x:c r="C67" s="9"/>
      <x:c r="D67" s="9"/>
      <x:c r="E67" s="9"/>
      <x:c r="F67" s="10"/>
      <x:c r="G67" s="10"/>
      <x:c r="H67" s="9"/>
      <x:c r="I67" s="9"/>
      <x:c r="J67" s="9"/>
      <x:c r="K67" s="10"/>
      <x:c r="L67" s="10"/>
      <x:c r="M67" s="9"/>
      <x:c r="N67" s="10"/>
      <x:c r="O67" s="9"/>
      <x:c r="P67" s="9"/>
      <x:c r="Q67" s="9"/>
      <x:c r="R67" s="10"/>
      <x:c r="S67" s="9"/>
      <x:c r="T67" s="9"/>
      <x:c r="U67" s="10"/>
      <x:c r="V67" s="9"/>
      <x:c r="W67" s="17" t="str">
        <x:f>IF(COUNTA(A67:V67)=0,"",IF(OR(LEN(TRIM(A67&amp;""))=0,NOT(ISTEXT(A67)),NOT(EXACT(A67,TRIM(A67)))),"Check: ID missing or untrimmed",IF(OR(ISNUMBER(FIND("*",A67)),ISNUMBER(FIND("?",A67)),ISNUMBER(FIND("~",A67))),"Check: ID contains wildcard",IF(COUNTIFS($A$15:$A$74,A67)&gt;1,"Check: duplicate request ID",IF(OR(LEN(TRIM($B$6&amp;""))=0,NOT(IF(ISNUMBER($B$7),AND($B$7&gt;=1,$B$7&lt;=2958465,MOD($B$7,1)=0),FALSE)),NOT(IF(ISNUMBER($B$8),AND($B$8&gt;=1,$B$8&lt;=2958465,MOD($B$8,1)=0),FALSE)),NOT(IF(ISNUMBER($B$9),AND($B$9&gt;=1,$B$9&lt;=2958465,MOD($B$9,1)=0),FALSE)),$B$7&gt;$B$8),"Check: programme setup",IF(OR(LEN(TRIM(B67&amp;""))=0,LEN(TRIM(C67&amp;""))=0,LEN(TRIM(D67&amp;""))=0,LEN(TRIM(E67&amp;""))=0,LEN(TRIM(H67&amp;""))=0,LEN(TRIM(I67&amp;""))=0),"Check: core fields missing",IF(OR(NOT(IF(ISNUMBER(F67),AND(F67&gt;=1,F67&lt;=2958465,MOD(F67,1)=0),FALSE)),NOT(IF(ISNUMBER(G67),AND(G67&gt;=1,G67&lt;=2958465,MOD(G67,1)=0),FALSE)),F67&gt;G67,F67&lt;$B$7,G67&gt;$B$8),"Check: requested period invalid",IF(NOT(OR(EXACT(J67,"Draft"),EXACT(J67,"Issued"),EXACT(J67,"Withdrawn"))),"Check: request state invalid",IF(NOT(OR(EXACT(M67,"Awaiting"),EXACT(M67,"Partial"),EXACT(M67,"Received"),EXACT(M67,"Unavailable"),EXACT(M67,"Not applicable"))),"Check: receipt state invalid",IF(NOT(OR(EXACT(P67,"Not reviewed"),EXACT(P67,"Matches request"),EXACT(P67,"Partial"),EXACT(P67,"Different"),EXACT(P67,"Not applicable"))),"Check: coverage review invalid",IF(NOT(OR(EXACT(Q67,"Not reviewed"),EXACT(Q67,"In review"),EXACT(Q67,"Changes requested"),EXACT(Q67,"Accepted"),EXACT(Q67,"Not applicable"))),"Check: disposition invalid",IF(OR(AND(LEN(K67&amp;"")&gt;0,NOT(IF(ISNUMBER(K67),AND(K67&gt;=1,K67&lt;=2958465,MOD(K67,1)=0),FALSE))),AND(LEN(L67&amp;"")&gt;0,NOT(IF(ISNUMBER(L67),AND(L67&gt;=1,L67&lt;=2958465,MOD(L67,1)=0),FALSE))),AND(LEN(N67&amp;"")&gt;0,NOT(IF(ISNUMBER(N67),AND(N67&gt;=1,N67&lt;=2958465,MOD(N67,1)=0),FALSE))),AND(LEN(R67&amp;"")&gt;0,NOT(IF(ISNUMBER(R67),AND(R67&gt;=1,R67&lt;=2958465,MOD(R67,1)=0),FALSE))),AND(LEN(U67&amp;"")&gt;0,NOT(IF(ISNUMBER(U67),AND(U67&gt;=1,U67&lt;=2958465,MOD(U67,1)=0),FALSE)))),"Check: entered date invalid",IF(OR(AND(LEN(K67&amp;"")&gt;0,K67&gt;$B$9),AND(LEN(N67&amp;"")&gt;0,N67&gt;$B$9),AND(LEN(R67&amp;"")&gt;0,R67&gt;$B$9)),"Check: actual date after as-of",IF(OR(AND(LEN(K67&amp;"")&gt;0,LEN(L67&amp;"")&gt;0,L67&lt;K67),AND(LEN(N67&amp;"")&gt;0,LEN(K67&amp;"")&gt;0,N67&lt;K67),AND(LEN(R67&amp;"")&gt;0,LEN(N67&amp;"")&gt;0,R67&lt;N67)),"Check: date chronology",IF(AND(EXACT(J67,"Draft"),OR(LEN(K67&amp;"")&gt;0,LEN(N67&amp;"")&gt;0,LEN(R67&amp;"")&gt;0,NOT(EXACT(M67,"Awaiting")),NOT(EXACT(P67,"Not reviewed")),NOT(EXACT(Q67,"Not reviewed")))),"Check: draft contains completed activity",IF(AND(EXACT(J67,"Issued"),OR(LEN(K67&amp;"")=0,LEN(L67&amp;"")=0)),"Check: issue and due dates needed",IF(AND(NOT(EXACT(M67,"Awaiting")),OR(LEN(K67&amp;"")=0,LEN(N67&amp;"")=0,LEN(TRIM(O67&amp;""))=0)),"Check: reply date or locator missing",IF(AND(EXACT(M67,"Awaiting"),OR(LEN(N67&amp;"")&gt;0,LEN(R67&amp;"")&gt;0,NOT(EXACT(P67,"Not reviewed")),NOT(EXACT(Q67,"Not reviewed")))),"Check: awaiting conflicts with review",IF(AND(NOT(EXACT(Q67,"Not reviewed")),OR(LEN(R67&amp;"")=0,LEN(TRIM(S67&amp;""))=0)),"Check: review date or record missing",IF(AND(EXACT(Q67,"Not reviewed"),LEN(R67&amp;"")&gt;0),"Check: update review disposition",IF(AND(EXACT(Q67,"Accepted"),OR(NOT(EXACT(J67,"Issued")),NOT(EXACT(M67,"Received")),NOT(EXACT(P67,"Matches request")))),"Check: acceptance prerequisites missing",IF(AND(EXACT(Q67,"Not applicable"),OR(NOT(EXACT(M67,"Not applicable")),NOT(EXACT(P67,"Not applicable")))),"Check: N.A. review inconsistent",IF(AND(OR(EXACT(M67,"Partial"),EXACT(M67,"Unavailable"),EXACT(M67,"Not applicable"),EXACT(P67,"Partial"),EXACT(P67,"Different"),EXACT(P67,"Not applicable"),EXACT(Q67,"Changes requested"),EXACT(J67,"Withdrawn")),LEN(TRIM(V67&amp;""))=0),"Check: gap or exception reason missing",IF(AND(NOT(EXACT(Q67,"Accepted")),NOT(EXACT(Q67,"Not applicable")),NOT(EXACT(J67,"Withdrawn")),OR(LEN(TRIM(T67&amp;""))=0,LEN(U67&amp;"")=0)),"Check: next action or date missing","Recorded"))))))))))))))))))))))))</x:f>
      </x:c>
      <x:c r="X67" s="17" t="str">
        <x:f>IF(W67&lt;&gt;"Recorded","",IF(EXACT(J67,"Issued"),1,0))</x:f>
      </x:c>
      <x:c r="Y67" s="17" t="str">
        <x:f>IF(W67&lt;&gt;"Recorded","",IF(AND(EXACT(J67,"Issued"),NOT(EXACT(M67,"Awaiting"))),1,0))</x:f>
      </x:c>
      <x:c r="Z67" s="17" t="str">
        <x:f>IF(W67&lt;&gt;"Recorded","",IF(AND(EXACT(J67,"Issued"),EXACT(Q67,"Accepted")),1,0))</x:f>
      </x:c>
      <x:c r="AA67" s="17" t="str">
        <x:f>IF(LEN(W67&amp;"")=0,"",IF(W67&lt;&gt;"Recorded","Check: resolve input issue",IF(OR(EXACT(Q67,"Accepted"),EXACT(Q67,"Not applicable"),EXACT(J67,"Withdrawn")),"No open follow-up",IF(U67&lt;$B$9,"Action date passed",IF(U67=$B$9,"Action due today","Action date ahead")))))</x:f>
      </x:c>
    </x:row>
    <x:row r="68" ht="52" customHeight="1">
      <x:c r="A68" s="9"/>
      <x:c r="B68" s="9"/>
      <x:c r="C68" s="9"/>
      <x:c r="D68" s="9"/>
      <x:c r="E68" s="9"/>
      <x:c r="F68" s="10"/>
      <x:c r="G68" s="10"/>
      <x:c r="H68" s="9"/>
      <x:c r="I68" s="9"/>
      <x:c r="J68" s="9"/>
      <x:c r="K68" s="10"/>
      <x:c r="L68" s="10"/>
      <x:c r="M68" s="9"/>
      <x:c r="N68" s="10"/>
      <x:c r="O68" s="9"/>
      <x:c r="P68" s="9"/>
      <x:c r="Q68" s="9"/>
      <x:c r="R68" s="10"/>
      <x:c r="S68" s="9"/>
      <x:c r="T68" s="9"/>
      <x:c r="U68" s="10"/>
      <x:c r="V68" s="9"/>
      <x:c r="W68" s="17" t="str">
        <x:f>IF(COUNTA(A68:V68)=0,"",IF(OR(LEN(TRIM(A68&amp;""))=0,NOT(ISTEXT(A68)),NOT(EXACT(A68,TRIM(A68)))),"Check: ID missing or untrimmed",IF(OR(ISNUMBER(FIND("*",A68)),ISNUMBER(FIND("?",A68)),ISNUMBER(FIND("~",A68))),"Check: ID contains wildcard",IF(COUNTIFS($A$15:$A$74,A68)&gt;1,"Check: duplicate request ID",IF(OR(LEN(TRIM($B$6&amp;""))=0,NOT(IF(ISNUMBER($B$7),AND($B$7&gt;=1,$B$7&lt;=2958465,MOD($B$7,1)=0),FALSE)),NOT(IF(ISNUMBER($B$8),AND($B$8&gt;=1,$B$8&lt;=2958465,MOD($B$8,1)=0),FALSE)),NOT(IF(ISNUMBER($B$9),AND($B$9&gt;=1,$B$9&lt;=2958465,MOD($B$9,1)=0),FALSE)),$B$7&gt;$B$8),"Check: programme setup",IF(OR(LEN(TRIM(B68&amp;""))=0,LEN(TRIM(C68&amp;""))=0,LEN(TRIM(D68&amp;""))=0,LEN(TRIM(E68&amp;""))=0,LEN(TRIM(H68&amp;""))=0,LEN(TRIM(I68&amp;""))=0),"Check: core fields missing",IF(OR(NOT(IF(ISNUMBER(F68),AND(F68&gt;=1,F68&lt;=2958465,MOD(F68,1)=0),FALSE)),NOT(IF(ISNUMBER(G68),AND(G68&gt;=1,G68&lt;=2958465,MOD(G68,1)=0),FALSE)),F68&gt;G68,F68&lt;$B$7,G68&gt;$B$8),"Check: requested period invalid",IF(NOT(OR(EXACT(J68,"Draft"),EXACT(J68,"Issued"),EXACT(J68,"Withdrawn"))),"Check: request state invalid",IF(NOT(OR(EXACT(M68,"Awaiting"),EXACT(M68,"Partial"),EXACT(M68,"Received"),EXACT(M68,"Unavailable"),EXACT(M68,"Not applicable"))),"Check: receipt state invalid",IF(NOT(OR(EXACT(P68,"Not reviewed"),EXACT(P68,"Matches request"),EXACT(P68,"Partial"),EXACT(P68,"Different"),EXACT(P68,"Not applicable"))),"Check: coverage review invalid",IF(NOT(OR(EXACT(Q68,"Not reviewed"),EXACT(Q68,"In review"),EXACT(Q68,"Changes requested"),EXACT(Q68,"Accepted"),EXACT(Q68,"Not applicable"))),"Check: disposition invalid",IF(OR(AND(LEN(K68&amp;"")&gt;0,NOT(IF(ISNUMBER(K68),AND(K68&gt;=1,K68&lt;=2958465,MOD(K68,1)=0),FALSE))),AND(LEN(L68&amp;"")&gt;0,NOT(IF(ISNUMBER(L68),AND(L68&gt;=1,L68&lt;=2958465,MOD(L68,1)=0),FALSE))),AND(LEN(N68&amp;"")&gt;0,NOT(IF(ISNUMBER(N68),AND(N68&gt;=1,N68&lt;=2958465,MOD(N68,1)=0),FALSE))),AND(LEN(R68&amp;"")&gt;0,NOT(IF(ISNUMBER(R68),AND(R68&gt;=1,R68&lt;=2958465,MOD(R68,1)=0),FALSE))),AND(LEN(U68&amp;"")&gt;0,NOT(IF(ISNUMBER(U68),AND(U68&gt;=1,U68&lt;=2958465,MOD(U68,1)=0),FALSE)))),"Check: entered date invalid",IF(OR(AND(LEN(K68&amp;"")&gt;0,K68&gt;$B$9),AND(LEN(N68&amp;"")&gt;0,N68&gt;$B$9),AND(LEN(R68&amp;"")&gt;0,R68&gt;$B$9)),"Check: actual date after as-of",IF(OR(AND(LEN(K68&amp;"")&gt;0,LEN(L68&amp;"")&gt;0,L68&lt;K68),AND(LEN(N68&amp;"")&gt;0,LEN(K68&amp;"")&gt;0,N68&lt;K68),AND(LEN(R68&amp;"")&gt;0,LEN(N68&amp;"")&gt;0,R68&lt;N68)),"Check: date chronology",IF(AND(EXACT(J68,"Draft"),OR(LEN(K68&amp;"")&gt;0,LEN(N68&amp;"")&gt;0,LEN(R68&amp;"")&gt;0,NOT(EXACT(M68,"Awaiting")),NOT(EXACT(P68,"Not reviewed")),NOT(EXACT(Q68,"Not reviewed")))),"Check: draft contains completed activity",IF(AND(EXACT(J68,"Issued"),OR(LEN(K68&amp;"")=0,LEN(L68&amp;"")=0)),"Check: issue and due dates needed",IF(AND(NOT(EXACT(M68,"Awaiting")),OR(LEN(K68&amp;"")=0,LEN(N68&amp;"")=0,LEN(TRIM(O68&amp;""))=0)),"Check: reply date or locator missing",IF(AND(EXACT(M68,"Awaiting"),OR(LEN(N68&amp;"")&gt;0,LEN(R68&amp;"")&gt;0,NOT(EXACT(P68,"Not reviewed")),NOT(EXACT(Q68,"Not reviewed")))),"Check: awaiting conflicts with review",IF(AND(NOT(EXACT(Q68,"Not reviewed")),OR(LEN(R68&amp;"")=0,LEN(TRIM(S68&amp;""))=0)),"Check: review date or record missing",IF(AND(EXACT(Q68,"Not reviewed"),LEN(R68&amp;"")&gt;0),"Check: update review disposition",IF(AND(EXACT(Q68,"Accepted"),OR(NOT(EXACT(J68,"Issued")),NOT(EXACT(M68,"Received")),NOT(EXACT(P68,"Matches request")))),"Check: acceptance prerequisites missing",IF(AND(EXACT(Q68,"Not applicable"),OR(NOT(EXACT(M68,"Not applicable")),NOT(EXACT(P68,"Not applicable")))),"Check: N.A. review inconsistent",IF(AND(OR(EXACT(M68,"Partial"),EXACT(M68,"Unavailable"),EXACT(M68,"Not applicable"),EXACT(P68,"Partial"),EXACT(P68,"Different"),EXACT(P68,"Not applicable"),EXACT(Q68,"Changes requested"),EXACT(J68,"Withdrawn")),LEN(TRIM(V68&amp;""))=0),"Check: gap or exception reason missing",IF(AND(NOT(EXACT(Q68,"Accepted")),NOT(EXACT(Q68,"Not applicable")),NOT(EXACT(J68,"Withdrawn")),OR(LEN(TRIM(T68&amp;""))=0,LEN(U68&amp;"")=0)),"Check: next action or date missing","Recorded"))))))))))))))))))))))))</x:f>
      </x:c>
      <x:c r="X68" s="17" t="str">
        <x:f>IF(W68&lt;&gt;"Recorded","",IF(EXACT(J68,"Issued"),1,0))</x:f>
      </x:c>
      <x:c r="Y68" s="17" t="str">
        <x:f>IF(W68&lt;&gt;"Recorded","",IF(AND(EXACT(J68,"Issued"),NOT(EXACT(M68,"Awaiting"))),1,0))</x:f>
      </x:c>
      <x:c r="Z68" s="17" t="str">
        <x:f>IF(W68&lt;&gt;"Recorded","",IF(AND(EXACT(J68,"Issued"),EXACT(Q68,"Accepted")),1,0))</x:f>
      </x:c>
      <x:c r="AA68" s="17" t="str">
        <x:f>IF(LEN(W68&amp;"")=0,"",IF(W68&lt;&gt;"Recorded","Check: resolve input issue",IF(OR(EXACT(Q68,"Accepted"),EXACT(Q68,"Not applicable"),EXACT(J68,"Withdrawn")),"No open follow-up",IF(U68&lt;$B$9,"Action date passed",IF(U68=$B$9,"Action due today","Action date ahead")))))</x:f>
      </x:c>
    </x:row>
    <x:row r="69" ht="52" customHeight="1">
      <x:c r="A69" s="9"/>
      <x:c r="B69" s="9"/>
      <x:c r="C69" s="9"/>
      <x:c r="D69" s="9"/>
      <x:c r="E69" s="9"/>
      <x:c r="F69" s="10"/>
      <x:c r="G69" s="10"/>
      <x:c r="H69" s="9"/>
      <x:c r="I69" s="9"/>
      <x:c r="J69" s="9"/>
      <x:c r="K69" s="10"/>
      <x:c r="L69" s="10"/>
      <x:c r="M69" s="9"/>
      <x:c r="N69" s="10"/>
      <x:c r="O69" s="9"/>
      <x:c r="P69" s="9"/>
      <x:c r="Q69" s="9"/>
      <x:c r="R69" s="10"/>
      <x:c r="S69" s="9"/>
      <x:c r="T69" s="9"/>
      <x:c r="U69" s="10"/>
      <x:c r="V69" s="9"/>
      <x:c r="W69" s="17" t="str">
        <x:f>IF(COUNTA(A69:V69)=0,"",IF(OR(LEN(TRIM(A69&amp;""))=0,NOT(ISTEXT(A69)),NOT(EXACT(A69,TRIM(A69)))),"Check: ID missing or untrimmed",IF(OR(ISNUMBER(FIND("*",A69)),ISNUMBER(FIND("?",A69)),ISNUMBER(FIND("~",A69))),"Check: ID contains wildcard",IF(COUNTIFS($A$15:$A$74,A69)&gt;1,"Check: duplicate request ID",IF(OR(LEN(TRIM($B$6&amp;""))=0,NOT(IF(ISNUMBER($B$7),AND($B$7&gt;=1,$B$7&lt;=2958465,MOD($B$7,1)=0),FALSE)),NOT(IF(ISNUMBER($B$8),AND($B$8&gt;=1,$B$8&lt;=2958465,MOD($B$8,1)=0),FALSE)),NOT(IF(ISNUMBER($B$9),AND($B$9&gt;=1,$B$9&lt;=2958465,MOD($B$9,1)=0),FALSE)),$B$7&gt;$B$8),"Check: programme setup",IF(OR(LEN(TRIM(B69&amp;""))=0,LEN(TRIM(C69&amp;""))=0,LEN(TRIM(D69&amp;""))=0,LEN(TRIM(E69&amp;""))=0,LEN(TRIM(H69&amp;""))=0,LEN(TRIM(I69&amp;""))=0),"Check: core fields missing",IF(OR(NOT(IF(ISNUMBER(F69),AND(F69&gt;=1,F69&lt;=2958465,MOD(F69,1)=0),FALSE)),NOT(IF(ISNUMBER(G69),AND(G69&gt;=1,G69&lt;=2958465,MOD(G69,1)=0),FALSE)),F69&gt;G69,F69&lt;$B$7,G69&gt;$B$8),"Check: requested period invalid",IF(NOT(OR(EXACT(J69,"Draft"),EXACT(J69,"Issued"),EXACT(J69,"Withdrawn"))),"Check: request state invalid",IF(NOT(OR(EXACT(M69,"Awaiting"),EXACT(M69,"Partial"),EXACT(M69,"Received"),EXACT(M69,"Unavailable"),EXACT(M69,"Not applicable"))),"Check: receipt state invalid",IF(NOT(OR(EXACT(P69,"Not reviewed"),EXACT(P69,"Matches request"),EXACT(P69,"Partial"),EXACT(P69,"Different"),EXACT(P69,"Not applicable"))),"Check: coverage review invalid",IF(NOT(OR(EXACT(Q69,"Not reviewed"),EXACT(Q69,"In review"),EXACT(Q69,"Changes requested"),EXACT(Q69,"Accepted"),EXACT(Q69,"Not applicable"))),"Check: disposition invalid",IF(OR(AND(LEN(K69&amp;"")&gt;0,NOT(IF(ISNUMBER(K69),AND(K69&gt;=1,K69&lt;=2958465,MOD(K69,1)=0),FALSE))),AND(LEN(L69&amp;"")&gt;0,NOT(IF(ISNUMBER(L69),AND(L69&gt;=1,L69&lt;=2958465,MOD(L69,1)=0),FALSE))),AND(LEN(N69&amp;"")&gt;0,NOT(IF(ISNUMBER(N69),AND(N69&gt;=1,N69&lt;=2958465,MOD(N69,1)=0),FALSE))),AND(LEN(R69&amp;"")&gt;0,NOT(IF(ISNUMBER(R69),AND(R69&gt;=1,R69&lt;=2958465,MOD(R69,1)=0),FALSE))),AND(LEN(U69&amp;"")&gt;0,NOT(IF(ISNUMBER(U69),AND(U69&gt;=1,U69&lt;=2958465,MOD(U69,1)=0),FALSE)))),"Check: entered date invalid",IF(OR(AND(LEN(K69&amp;"")&gt;0,K69&gt;$B$9),AND(LEN(N69&amp;"")&gt;0,N69&gt;$B$9),AND(LEN(R69&amp;"")&gt;0,R69&gt;$B$9)),"Check: actual date after as-of",IF(OR(AND(LEN(K69&amp;"")&gt;0,LEN(L69&amp;"")&gt;0,L69&lt;K69),AND(LEN(N69&amp;"")&gt;0,LEN(K69&amp;"")&gt;0,N69&lt;K69),AND(LEN(R69&amp;"")&gt;0,LEN(N69&amp;"")&gt;0,R69&lt;N69)),"Check: date chronology",IF(AND(EXACT(J69,"Draft"),OR(LEN(K69&amp;"")&gt;0,LEN(N69&amp;"")&gt;0,LEN(R69&amp;"")&gt;0,NOT(EXACT(M69,"Awaiting")),NOT(EXACT(P69,"Not reviewed")),NOT(EXACT(Q69,"Not reviewed")))),"Check: draft contains completed activity",IF(AND(EXACT(J69,"Issued"),OR(LEN(K69&amp;"")=0,LEN(L69&amp;"")=0)),"Check: issue and due dates needed",IF(AND(NOT(EXACT(M69,"Awaiting")),OR(LEN(K69&amp;"")=0,LEN(N69&amp;"")=0,LEN(TRIM(O69&amp;""))=0)),"Check: reply date or locator missing",IF(AND(EXACT(M69,"Awaiting"),OR(LEN(N69&amp;"")&gt;0,LEN(R69&amp;"")&gt;0,NOT(EXACT(P69,"Not reviewed")),NOT(EXACT(Q69,"Not reviewed")))),"Check: awaiting conflicts with review",IF(AND(NOT(EXACT(Q69,"Not reviewed")),OR(LEN(R69&amp;"")=0,LEN(TRIM(S69&amp;""))=0)),"Check: review date or record missing",IF(AND(EXACT(Q69,"Not reviewed"),LEN(R69&amp;"")&gt;0),"Check: update review disposition",IF(AND(EXACT(Q69,"Accepted"),OR(NOT(EXACT(J69,"Issued")),NOT(EXACT(M69,"Received")),NOT(EXACT(P69,"Matches request")))),"Check: acceptance prerequisites missing",IF(AND(EXACT(Q69,"Not applicable"),OR(NOT(EXACT(M69,"Not applicable")),NOT(EXACT(P69,"Not applicable")))),"Check: N.A. review inconsistent",IF(AND(OR(EXACT(M69,"Partial"),EXACT(M69,"Unavailable"),EXACT(M69,"Not applicable"),EXACT(P69,"Partial"),EXACT(P69,"Different"),EXACT(P69,"Not applicable"),EXACT(Q69,"Changes requested"),EXACT(J69,"Withdrawn")),LEN(TRIM(V69&amp;""))=0),"Check: gap or exception reason missing",IF(AND(NOT(EXACT(Q69,"Accepted")),NOT(EXACT(Q69,"Not applicable")),NOT(EXACT(J69,"Withdrawn")),OR(LEN(TRIM(T69&amp;""))=0,LEN(U69&amp;"")=0)),"Check: next action or date missing","Recorded"))))))))))))))))))))))))</x:f>
      </x:c>
      <x:c r="X69" s="17" t="str">
        <x:f>IF(W69&lt;&gt;"Recorded","",IF(EXACT(J69,"Issued"),1,0))</x:f>
      </x:c>
      <x:c r="Y69" s="17" t="str">
        <x:f>IF(W69&lt;&gt;"Recorded","",IF(AND(EXACT(J69,"Issued"),NOT(EXACT(M69,"Awaiting"))),1,0))</x:f>
      </x:c>
      <x:c r="Z69" s="17" t="str">
        <x:f>IF(W69&lt;&gt;"Recorded","",IF(AND(EXACT(J69,"Issued"),EXACT(Q69,"Accepted")),1,0))</x:f>
      </x:c>
      <x:c r="AA69" s="17" t="str">
        <x:f>IF(LEN(W69&amp;"")=0,"",IF(W69&lt;&gt;"Recorded","Check: resolve input issue",IF(OR(EXACT(Q69,"Accepted"),EXACT(Q69,"Not applicable"),EXACT(J69,"Withdrawn")),"No open follow-up",IF(U69&lt;$B$9,"Action date passed",IF(U69=$B$9,"Action due today","Action date ahead")))))</x:f>
      </x:c>
    </x:row>
    <x:row r="70" ht="52" customHeight="1">
      <x:c r="A70" s="9"/>
      <x:c r="B70" s="9"/>
      <x:c r="C70" s="9"/>
      <x:c r="D70" s="9"/>
      <x:c r="E70" s="9"/>
      <x:c r="F70" s="10"/>
      <x:c r="G70" s="10"/>
      <x:c r="H70" s="9"/>
      <x:c r="I70" s="9"/>
      <x:c r="J70" s="9"/>
      <x:c r="K70" s="10"/>
      <x:c r="L70" s="10"/>
      <x:c r="M70" s="9"/>
      <x:c r="N70" s="10"/>
      <x:c r="O70" s="9"/>
      <x:c r="P70" s="9"/>
      <x:c r="Q70" s="9"/>
      <x:c r="R70" s="10"/>
      <x:c r="S70" s="9"/>
      <x:c r="T70" s="9"/>
      <x:c r="U70" s="10"/>
      <x:c r="V70" s="9"/>
      <x:c r="W70" s="17" t="str">
        <x:f>IF(COUNTA(A70:V70)=0,"",IF(OR(LEN(TRIM(A70&amp;""))=0,NOT(ISTEXT(A70)),NOT(EXACT(A70,TRIM(A70)))),"Check: ID missing or untrimmed",IF(OR(ISNUMBER(FIND("*",A70)),ISNUMBER(FIND("?",A70)),ISNUMBER(FIND("~",A70))),"Check: ID contains wildcard",IF(COUNTIFS($A$15:$A$74,A70)&gt;1,"Check: duplicate request ID",IF(OR(LEN(TRIM($B$6&amp;""))=0,NOT(IF(ISNUMBER($B$7),AND($B$7&gt;=1,$B$7&lt;=2958465,MOD($B$7,1)=0),FALSE)),NOT(IF(ISNUMBER($B$8),AND($B$8&gt;=1,$B$8&lt;=2958465,MOD($B$8,1)=0),FALSE)),NOT(IF(ISNUMBER($B$9),AND($B$9&gt;=1,$B$9&lt;=2958465,MOD($B$9,1)=0),FALSE)),$B$7&gt;$B$8),"Check: programme setup",IF(OR(LEN(TRIM(B70&amp;""))=0,LEN(TRIM(C70&amp;""))=0,LEN(TRIM(D70&amp;""))=0,LEN(TRIM(E70&amp;""))=0,LEN(TRIM(H70&amp;""))=0,LEN(TRIM(I70&amp;""))=0),"Check: core fields missing",IF(OR(NOT(IF(ISNUMBER(F70),AND(F70&gt;=1,F70&lt;=2958465,MOD(F70,1)=0),FALSE)),NOT(IF(ISNUMBER(G70),AND(G70&gt;=1,G70&lt;=2958465,MOD(G70,1)=0),FALSE)),F70&gt;G70,F70&lt;$B$7,G70&gt;$B$8),"Check: requested period invalid",IF(NOT(OR(EXACT(J70,"Draft"),EXACT(J70,"Issued"),EXACT(J70,"Withdrawn"))),"Check: request state invalid",IF(NOT(OR(EXACT(M70,"Awaiting"),EXACT(M70,"Partial"),EXACT(M70,"Received"),EXACT(M70,"Unavailable"),EXACT(M70,"Not applicable"))),"Check: receipt state invalid",IF(NOT(OR(EXACT(P70,"Not reviewed"),EXACT(P70,"Matches request"),EXACT(P70,"Partial"),EXACT(P70,"Different"),EXACT(P70,"Not applicable"))),"Check: coverage review invalid",IF(NOT(OR(EXACT(Q70,"Not reviewed"),EXACT(Q70,"In review"),EXACT(Q70,"Changes requested"),EXACT(Q70,"Accepted"),EXACT(Q70,"Not applicable"))),"Check: disposition invalid",IF(OR(AND(LEN(K70&amp;"")&gt;0,NOT(IF(ISNUMBER(K70),AND(K70&gt;=1,K70&lt;=2958465,MOD(K70,1)=0),FALSE))),AND(LEN(L70&amp;"")&gt;0,NOT(IF(ISNUMBER(L70),AND(L70&gt;=1,L70&lt;=2958465,MOD(L70,1)=0),FALSE))),AND(LEN(N70&amp;"")&gt;0,NOT(IF(ISNUMBER(N70),AND(N70&gt;=1,N70&lt;=2958465,MOD(N70,1)=0),FALSE))),AND(LEN(R70&amp;"")&gt;0,NOT(IF(ISNUMBER(R70),AND(R70&gt;=1,R70&lt;=2958465,MOD(R70,1)=0),FALSE))),AND(LEN(U70&amp;"")&gt;0,NOT(IF(ISNUMBER(U70),AND(U70&gt;=1,U70&lt;=2958465,MOD(U70,1)=0),FALSE)))),"Check: entered date invalid",IF(OR(AND(LEN(K70&amp;"")&gt;0,K70&gt;$B$9),AND(LEN(N70&amp;"")&gt;0,N70&gt;$B$9),AND(LEN(R70&amp;"")&gt;0,R70&gt;$B$9)),"Check: actual date after as-of",IF(OR(AND(LEN(K70&amp;"")&gt;0,LEN(L70&amp;"")&gt;0,L70&lt;K70),AND(LEN(N70&amp;"")&gt;0,LEN(K70&amp;"")&gt;0,N70&lt;K70),AND(LEN(R70&amp;"")&gt;0,LEN(N70&amp;"")&gt;0,R70&lt;N70)),"Check: date chronology",IF(AND(EXACT(J70,"Draft"),OR(LEN(K70&amp;"")&gt;0,LEN(N70&amp;"")&gt;0,LEN(R70&amp;"")&gt;0,NOT(EXACT(M70,"Awaiting")),NOT(EXACT(P70,"Not reviewed")),NOT(EXACT(Q70,"Not reviewed")))),"Check: draft contains completed activity",IF(AND(EXACT(J70,"Issued"),OR(LEN(K70&amp;"")=0,LEN(L70&amp;"")=0)),"Check: issue and due dates needed",IF(AND(NOT(EXACT(M70,"Awaiting")),OR(LEN(K70&amp;"")=0,LEN(N70&amp;"")=0,LEN(TRIM(O70&amp;""))=0)),"Check: reply date or locator missing",IF(AND(EXACT(M70,"Awaiting"),OR(LEN(N70&amp;"")&gt;0,LEN(R70&amp;"")&gt;0,NOT(EXACT(P70,"Not reviewed")),NOT(EXACT(Q70,"Not reviewed")))),"Check: awaiting conflicts with review",IF(AND(NOT(EXACT(Q70,"Not reviewed")),OR(LEN(R70&amp;"")=0,LEN(TRIM(S70&amp;""))=0)),"Check: review date or record missing",IF(AND(EXACT(Q70,"Not reviewed"),LEN(R70&amp;"")&gt;0),"Check: update review disposition",IF(AND(EXACT(Q70,"Accepted"),OR(NOT(EXACT(J70,"Issued")),NOT(EXACT(M70,"Received")),NOT(EXACT(P70,"Matches request")))),"Check: acceptance prerequisites missing",IF(AND(EXACT(Q70,"Not applicable"),OR(NOT(EXACT(M70,"Not applicable")),NOT(EXACT(P70,"Not applicable")))),"Check: N.A. review inconsistent",IF(AND(OR(EXACT(M70,"Partial"),EXACT(M70,"Unavailable"),EXACT(M70,"Not applicable"),EXACT(P70,"Partial"),EXACT(P70,"Different"),EXACT(P70,"Not applicable"),EXACT(Q70,"Changes requested"),EXACT(J70,"Withdrawn")),LEN(TRIM(V70&amp;""))=0),"Check: gap or exception reason missing",IF(AND(NOT(EXACT(Q70,"Accepted")),NOT(EXACT(Q70,"Not applicable")),NOT(EXACT(J70,"Withdrawn")),OR(LEN(TRIM(T70&amp;""))=0,LEN(U70&amp;"")=0)),"Check: next action or date missing","Recorded"))))))))))))))))))))))))</x:f>
      </x:c>
      <x:c r="X70" s="17" t="str">
        <x:f>IF(W70&lt;&gt;"Recorded","",IF(EXACT(J70,"Issued"),1,0))</x:f>
      </x:c>
      <x:c r="Y70" s="17" t="str">
        <x:f>IF(W70&lt;&gt;"Recorded","",IF(AND(EXACT(J70,"Issued"),NOT(EXACT(M70,"Awaiting"))),1,0))</x:f>
      </x:c>
      <x:c r="Z70" s="17" t="str">
        <x:f>IF(W70&lt;&gt;"Recorded","",IF(AND(EXACT(J70,"Issued"),EXACT(Q70,"Accepted")),1,0))</x:f>
      </x:c>
      <x:c r="AA70" s="17" t="str">
        <x:f>IF(LEN(W70&amp;"")=0,"",IF(W70&lt;&gt;"Recorded","Check: resolve input issue",IF(OR(EXACT(Q70,"Accepted"),EXACT(Q70,"Not applicable"),EXACT(J70,"Withdrawn")),"No open follow-up",IF(U70&lt;$B$9,"Action date passed",IF(U70=$B$9,"Action due today","Action date ahead")))))</x:f>
      </x:c>
    </x:row>
    <x:row r="71" ht="52" customHeight="1">
      <x:c r="A71" s="9"/>
      <x:c r="B71" s="9"/>
      <x:c r="C71" s="9"/>
      <x:c r="D71" s="9"/>
      <x:c r="E71" s="9"/>
      <x:c r="F71" s="10"/>
      <x:c r="G71" s="10"/>
      <x:c r="H71" s="9"/>
      <x:c r="I71" s="9"/>
      <x:c r="J71" s="9"/>
      <x:c r="K71" s="10"/>
      <x:c r="L71" s="10"/>
      <x:c r="M71" s="9"/>
      <x:c r="N71" s="10"/>
      <x:c r="O71" s="9"/>
      <x:c r="P71" s="9"/>
      <x:c r="Q71" s="9"/>
      <x:c r="R71" s="10"/>
      <x:c r="S71" s="9"/>
      <x:c r="T71" s="9"/>
      <x:c r="U71" s="10"/>
      <x:c r="V71" s="9"/>
      <x:c r="W71" s="17" t="str">
        <x:f>IF(COUNTA(A71:V71)=0,"",IF(OR(LEN(TRIM(A71&amp;""))=0,NOT(ISTEXT(A71)),NOT(EXACT(A71,TRIM(A71)))),"Check: ID missing or untrimmed",IF(OR(ISNUMBER(FIND("*",A71)),ISNUMBER(FIND("?",A71)),ISNUMBER(FIND("~",A71))),"Check: ID contains wildcard",IF(COUNTIFS($A$15:$A$74,A71)&gt;1,"Check: duplicate request ID",IF(OR(LEN(TRIM($B$6&amp;""))=0,NOT(IF(ISNUMBER($B$7),AND($B$7&gt;=1,$B$7&lt;=2958465,MOD($B$7,1)=0),FALSE)),NOT(IF(ISNUMBER($B$8),AND($B$8&gt;=1,$B$8&lt;=2958465,MOD($B$8,1)=0),FALSE)),NOT(IF(ISNUMBER($B$9),AND($B$9&gt;=1,$B$9&lt;=2958465,MOD($B$9,1)=0),FALSE)),$B$7&gt;$B$8),"Check: programme setup",IF(OR(LEN(TRIM(B71&amp;""))=0,LEN(TRIM(C71&amp;""))=0,LEN(TRIM(D71&amp;""))=0,LEN(TRIM(E71&amp;""))=0,LEN(TRIM(H71&amp;""))=0,LEN(TRIM(I71&amp;""))=0),"Check: core fields missing",IF(OR(NOT(IF(ISNUMBER(F71),AND(F71&gt;=1,F71&lt;=2958465,MOD(F71,1)=0),FALSE)),NOT(IF(ISNUMBER(G71),AND(G71&gt;=1,G71&lt;=2958465,MOD(G71,1)=0),FALSE)),F71&gt;G71,F71&lt;$B$7,G71&gt;$B$8),"Check: requested period invalid",IF(NOT(OR(EXACT(J71,"Draft"),EXACT(J71,"Issued"),EXACT(J71,"Withdrawn"))),"Check: request state invalid",IF(NOT(OR(EXACT(M71,"Awaiting"),EXACT(M71,"Partial"),EXACT(M71,"Received"),EXACT(M71,"Unavailable"),EXACT(M71,"Not applicable"))),"Check: receipt state invalid",IF(NOT(OR(EXACT(P71,"Not reviewed"),EXACT(P71,"Matches request"),EXACT(P71,"Partial"),EXACT(P71,"Different"),EXACT(P71,"Not applicable"))),"Check: coverage review invalid",IF(NOT(OR(EXACT(Q71,"Not reviewed"),EXACT(Q71,"In review"),EXACT(Q71,"Changes requested"),EXACT(Q71,"Accepted"),EXACT(Q71,"Not applicable"))),"Check: disposition invalid",IF(OR(AND(LEN(K71&amp;"")&gt;0,NOT(IF(ISNUMBER(K71),AND(K71&gt;=1,K71&lt;=2958465,MOD(K71,1)=0),FALSE))),AND(LEN(L71&amp;"")&gt;0,NOT(IF(ISNUMBER(L71),AND(L71&gt;=1,L71&lt;=2958465,MOD(L71,1)=0),FALSE))),AND(LEN(N71&amp;"")&gt;0,NOT(IF(ISNUMBER(N71),AND(N71&gt;=1,N71&lt;=2958465,MOD(N71,1)=0),FALSE))),AND(LEN(R71&amp;"")&gt;0,NOT(IF(ISNUMBER(R71),AND(R71&gt;=1,R71&lt;=2958465,MOD(R71,1)=0),FALSE))),AND(LEN(U71&amp;"")&gt;0,NOT(IF(ISNUMBER(U71),AND(U71&gt;=1,U71&lt;=2958465,MOD(U71,1)=0),FALSE)))),"Check: entered date invalid",IF(OR(AND(LEN(K71&amp;"")&gt;0,K71&gt;$B$9),AND(LEN(N71&amp;"")&gt;0,N71&gt;$B$9),AND(LEN(R71&amp;"")&gt;0,R71&gt;$B$9)),"Check: actual date after as-of",IF(OR(AND(LEN(K71&amp;"")&gt;0,LEN(L71&amp;"")&gt;0,L71&lt;K71),AND(LEN(N71&amp;"")&gt;0,LEN(K71&amp;"")&gt;0,N71&lt;K71),AND(LEN(R71&amp;"")&gt;0,LEN(N71&amp;"")&gt;0,R71&lt;N71)),"Check: date chronology",IF(AND(EXACT(J71,"Draft"),OR(LEN(K71&amp;"")&gt;0,LEN(N71&amp;"")&gt;0,LEN(R71&amp;"")&gt;0,NOT(EXACT(M71,"Awaiting")),NOT(EXACT(P71,"Not reviewed")),NOT(EXACT(Q71,"Not reviewed")))),"Check: draft contains completed activity",IF(AND(EXACT(J71,"Issued"),OR(LEN(K71&amp;"")=0,LEN(L71&amp;"")=0)),"Check: issue and due dates needed",IF(AND(NOT(EXACT(M71,"Awaiting")),OR(LEN(K71&amp;"")=0,LEN(N71&amp;"")=0,LEN(TRIM(O71&amp;""))=0)),"Check: reply date or locator missing",IF(AND(EXACT(M71,"Awaiting"),OR(LEN(N71&amp;"")&gt;0,LEN(R71&amp;"")&gt;0,NOT(EXACT(P71,"Not reviewed")),NOT(EXACT(Q71,"Not reviewed")))),"Check: awaiting conflicts with review",IF(AND(NOT(EXACT(Q71,"Not reviewed")),OR(LEN(R71&amp;"")=0,LEN(TRIM(S71&amp;""))=0)),"Check: review date or record missing",IF(AND(EXACT(Q71,"Not reviewed"),LEN(R71&amp;"")&gt;0),"Check: update review disposition",IF(AND(EXACT(Q71,"Accepted"),OR(NOT(EXACT(J71,"Issued")),NOT(EXACT(M71,"Received")),NOT(EXACT(P71,"Matches request")))),"Check: acceptance prerequisites missing",IF(AND(EXACT(Q71,"Not applicable"),OR(NOT(EXACT(M71,"Not applicable")),NOT(EXACT(P71,"Not applicable")))),"Check: N.A. review inconsistent",IF(AND(OR(EXACT(M71,"Partial"),EXACT(M71,"Unavailable"),EXACT(M71,"Not applicable"),EXACT(P71,"Partial"),EXACT(P71,"Different"),EXACT(P71,"Not applicable"),EXACT(Q71,"Changes requested"),EXACT(J71,"Withdrawn")),LEN(TRIM(V71&amp;""))=0),"Check: gap or exception reason missing",IF(AND(NOT(EXACT(Q71,"Accepted")),NOT(EXACT(Q71,"Not applicable")),NOT(EXACT(J71,"Withdrawn")),OR(LEN(TRIM(T71&amp;""))=0,LEN(U71&amp;"")=0)),"Check: next action or date missing","Recorded"))))))))))))))))))))))))</x:f>
      </x:c>
      <x:c r="X71" s="17" t="str">
        <x:f>IF(W71&lt;&gt;"Recorded","",IF(EXACT(J71,"Issued"),1,0))</x:f>
      </x:c>
      <x:c r="Y71" s="17" t="str">
        <x:f>IF(W71&lt;&gt;"Recorded","",IF(AND(EXACT(J71,"Issued"),NOT(EXACT(M71,"Awaiting"))),1,0))</x:f>
      </x:c>
      <x:c r="Z71" s="17" t="str">
        <x:f>IF(W71&lt;&gt;"Recorded","",IF(AND(EXACT(J71,"Issued"),EXACT(Q71,"Accepted")),1,0))</x:f>
      </x:c>
      <x:c r="AA71" s="17" t="str">
        <x:f>IF(LEN(W71&amp;"")=0,"",IF(W71&lt;&gt;"Recorded","Check: resolve input issue",IF(OR(EXACT(Q71,"Accepted"),EXACT(Q71,"Not applicable"),EXACT(J71,"Withdrawn")),"No open follow-up",IF(U71&lt;$B$9,"Action date passed",IF(U71=$B$9,"Action due today","Action date ahead")))))</x:f>
      </x:c>
    </x:row>
    <x:row r="72" ht="52" customHeight="1">
      <x:c r="A72" s="9"/>
      <x:c r="B72" s="9"/>
      <x:c r="C72" s="9"/>
      <x:c r="D72" s="9"/>
      <x:c r="E72" s="9"/>
      <x:c r="F72" s="10"/>
      <x:c r="G72" s="10"/>
      <x:c r="H72" s="9"/>
      <x:c r="I72" s="9"/>
      <x:c r="J72" s="9"/>
      <x:c r="K72" s="10"/>
      <x:c r="L72" s="10"/>
      <x:c r="M72" s="9"/>
      <x:c r="N72" s="10"/>
      <x:c r="O72" s="9"/>
      <x:c r="P72" s="9"/>
      <x:c r="Q72" s="9"/>
      <x:c r="R72" s="10"/>
      <x:c r="S72" s="9"/>
      <x:c r="T72" s="9"/>
      <x:c r="U72" s="10"/>
      <x:c r="V72" s="9"/>
      <x:c r="W72" s="17" t="str">
        <x:f>IF(COUNTA(A72:V72)=0,"",IF(OR(LEN(TRIM(A72&amp;""))=0,NOT(ISTEXT(A72)),NOT(EXACT(A72,TRIM(A72)))),"Check: ID missing or untrimmed",IF(OR(ISNUMBER(FIND("*",A72)),ISNUMBER(FIND("?",A72)),ISNUMBER(FIND("~",A72))),"Check: ID contains wildcard",IF(COUNTIFS($A$15:$A$74,A72)&gt;1,"Check: duplicate request ID",IF(OR(LEN(TRIM($B$6&amp;""))=0,NOT(IF(ISNUMBER($B$7),AND($B$7&gt;=1,$B$7&lt;=2958465,MOD($B$7,1)=0),FALSE)),NOT(IF(ISNUMBER($B$8),AND($B$8&gt;=1,$B$8&lt;=2958465,MOD($B$8,1)=0),FALSE)),NOT(IF(ISNUMBER($B$9),AND($B$9&gt;=1,$B$9&lt;=2958465,MOD($B$9,1)=0),FALSE)),$B$7&gt;$B$8),"Check: programme setup",IF(OR(LEN(TRIM(B72&amp;""))=0,LEN(TRIM(C72&amp;""))=0,LEN(TRIM(D72&amp;""))=0,LEN(TRIM(E72&amp;""))=0,LEN(TRIM(H72&amp;""))=0,LEN(TRIM(I72&amp;""))=0),"Check: core fields missing",IF(OR(NOT(IF(ISNUMBER(F72),AND(F72&gt;=1,F72&lt;=2958465,MOD(F72,1)=0),FALSE)),NOT(IF(ISNUMBER(G72),AND(G72&gt;=1,G72&lt;=2958465,MOD(G72,1)=0),FALSE)),F72&gt;G72,F72&lt;$B$7,G72&gt;$B$8),"Check: requested period invalid",IF(NOT(OR(EXACT(J72,"Draft"),EXACT(J72,"Issued"),EXACT(J72,"Withdrawn"))),"Check: request state invalid",IF(NOT(OR(EXACT(M72,"Awaiting"),EXACT(M72,"Partial"),EXACT(M72,"Received"),EXACT(M72,"Unavailable"),EXACT(M72,"Not applicable"))),"Check: receipt state invalid",IF(NOT(OR(EXACT(P72,"Not reviewed"),EXACT(P72,"Matches request"),EXACT(P72,"Partial"),EXACT(P72,"Different"),EXACT(P72,"Not applicable"))),"Check: coverage review invalid",IF(NOT(OR(EXACT(Q72,"Not reviewed"),EXACT(Q72,"In review"),EXACT(Q72,"Changes requested"),EXACT(Q72,"Accepted"),EXACT(Q72,"Not applicable"))),"Check: disposition invalid",IF(OR(AND(LEN(K72&amp;"")&gt;0,NOT(IF(ISNUMBER(K72),AND(K72&gt;=1,K72&lt;=2958465,MOD(K72,1)=0),FALSE))),AND(LEN(L72&amp;"")&gt;0,NOT(IF(ISNUMBER(L72),AND(L72&gt;=1,L72&lt;=2958465,MOD(L72,1)=0),FALSE))),AND(LEN(N72&amp;"")&gt;0,NOT(IF(ISNUMBER(N72),AND(N72&gt;=1,N72&lt;=2958465,MOD(N72,1)=0),FALSE))),AND(LEN(R72&amp;"")&gt;0,NOT(IF(ISNUMBER(R72),AND(R72&gt;=1,R72&lt;=2958465,MOD(R72,1)=0),FALSE))),AND(LEN(U72&amp;"")&gt;0,NOT(IF(ISNUMBER(U72),AND(U72&gt;=1,U72&lt;=2958465,MOD(U72,1)=0),FALSE)))),"Check: entered date invalid",IF(OR(AND(LEN(K72&amp;"")&gt;0,K72&gt;$B$9),AND(LEN(N72&amp;"")&gt;0,N72&gt;$B$9),AND(LEN(R72&amp;"")&gt;0,R72&gt;$B$9)),"Check: actual date after as-of",IF(OR(AND(LEN(K72&amp;"")&gt;0,LEN(L72&amp;"")&gt;0,L72&lt;K72),AND(LEN(N72&amp;"")&gt;0,LEN(K72&amp;"")&gt;0,N72&lt;K72),AND(LEN(R72&amp;"")&gt;0,LEN(N72&amp;"")&gt;0,R72&lt;N72)),"Check: date chronology",IF(AND(EXACT(J72,"Draft"),OR(LEN(K72&amp;"")&gt;0,LEN(N72&amp;"")&gt;0,LEN(R72&amp;"")&gt;0,NOT(EXACT(M72,"Awaiting")),NOT(EXACT(P72,"Not reviewed")),NOT(EXACT(Q72,"Not reviewed")))),"Check: draft contains completed activity",IF(AND(EXACT(J72,"Issued"),OR(LEN(K72&amp;"")=0,LEN(L72&amp;"")=0)),"Check: issue and due dates needed",IF(AND(NOT(EXACT(M72,"Awaiting")),OR(LEN(K72&amp;"")=0,LEN(N72&amp;"")=0,LEN(TRIM(O72&amp;""))=0)),"Check: reply date or locator missing",IF(AND(EXACT(M72,"Awaiting"),OR(LEN(N72&amp;"")&gt;0,LEN(R72&amp;"")&gt;0,NOT(EXACT(P72,"Not reviewed")),NOT(EXACT(Q72,"Not reviewed")))),"Check: awaiting conflicts with review",IF(AND(NOT(EXACT(Q72,"Not reviewed")),OR(LEN(R72&amp;"")=0,LEN(TRIM(S72&amp;""))=0)),"Check: review date or record missing",IF(AND(EXACT(Q72,"Not reviewed"),LEN(R72&amp;"")&gt;0),"Check: update review disposition",IF(AND(EXACT(Q72,"Accepted"),OR(NOT(EXACT(J72,"Issued")),NOT(EXACT(M72,"Received")),NOT(EXACT(P72,"Matches request")))),"Check: acceptance prerequisites missing",IF(AND(EXACT(Q72,"Not applicable"),OR(NOT(EXACT(M72,"Not applicable")),NOT(EXACT(P72,"Not applicable")))),"Check: N.A. review inconsistent",IF(AND(OR(EXACT(M72,"Partial"),EXACT(M72,"Unavailable"),EXACT(M72,"Not applicable"),EXACT(P72,"Partial"),EXACT(P72,"Different"),EXACT(P72,"Not applicable"),EXACT(Q72,"Changes requested"),EXACT(J72,"Withdrawn")),LEN(TRIM(V72&amp;""))=0),"Check: gap or exception reason missing",IF(AND(NOT(EXACT(Q72,"Accepted")),NOT(EXACT(Q72,"Not applicable")),NOT(EXACT(J72,"Withdrawn")),OR(LEN(TRIM(T72&amp;""))=0,LEN(U72&amp;"")=0)),"Check: next action or date missing","Recorded"))))))))))))))))))))))))</x:f>
      </x:c>
      <x:c r="X72" s="17" t="str">
        <x:f>IF(W72&lt;&gt;"Recorded","",IF(EXACT(J72,"Issued"),1,0))</x:f>
      </x:c>
      <x:c r="Y72" s="17" t="str">
        <x:f>IF(W72&lt;&gt;"Recorded","",IF(AND(EXACT(J72,"Issued"),NOT(EXACT(M72,"Awaiting"))),1,0))</x:f>
      </x:c>
      <x:c r="Z72" s="17" t="str">
        <x:f>IF(W72&lt;&gt;"Recorded","",IF(AND(EXACT(J72,"Issued"),EXACT(Q72,"Accepted")),1,0))</x:f>
      </x:c>
      <x:c r="AA72" s="17" t="str">
        <x:f>IF(LEN(W72&amp;"")=0,"",IF(W72&lt;&gt;"Recorded","Check: resolve input issue",IF(OR(EXACT(Q72,"Accepted"),EXACT(Q72,"Not applicable"),EXACT(J72,"Withdrawn")),"No open follow-up",IF(U72&lt;$B$9,"Action date passed",IF(U72=$B$9,"Action due today","Action date ahead")))))</x:f>
      </x:c>
    </x:row>
    <x:row r="73" ht="52" customHeight="1">
      <x:c r="A73" s="9"/>
      <x:c r="B73" s="9"/>
      <x:c r="C73" s="9"/>
      <x:c r="D73" s="9"/>
      <x:c r="E73" s="9"/>
      <x:c r="F73" s="10"/>
      <x:c r="G73" s="10"/>
      <x:c r="H73" s="9"/>
      <x:c r="I73" s="9"/>
      <x:c r="J73" s="9"/>
      <x:c r="K73" s="10"/>
      <x:c r="L73" s="10"/>
      <x:c r="M73" s="9"/>
      <x:c r="N73" s="10"/>
      <x:c r="O73" s="9"/>
      <x:c r="P73" s="9"/>
      <x:c r="Q73" s="9"/>
      <x:c r="R73" s="10"/>
      <x:c r="S73" s="9"/>
      <x:c r="T73" s="9"/>
      <x:c r="U73" s="10"/>
      <x:c r="V73" s="9"/>
      <x:c r="W73" s="17" t="str">
        <x:f>IF(COUNTA(A73:V73)=0,"",IF(OR(LEN(TRIM(A73&amp;""))=0,NOT(ISTEXT(A73)),NOT(EXACT(A73,TRIM(A73)))),"Check: ID missing or untrimmed",IF(OR(ISNUMBER(FIND("*",A73)),ISNUMBER(FIND("?",A73)),ISNUMBER(FIND("~",A73))),"Check: ID contains wildcard",IF(COUNTIFS($A$15:$A$74,A73)&gt;1,"Check: duplicate request ID",IF(OR(LEN(TRIM($B$6&amp;""))=0,NOT(IF(ISNUMBER($B$7),AND($B$7&gt;=1,$B$7&lt;=2958465,MOD($B$7,1)=0),FALSE)),NOT(IF(ISNUMBER($B$8),AND($B$8&gt;=1,$B$8&lt;=2958465,MOD($B$8,1)=0),FALSE)),NOT(IF(ISNUMBER($B$9),AND($B$9&gt;=1,$B$9&lt;=2958465,MOD($B$9,1)=0),FALSE)),$B$7&gt;$B$8),"Check: programme setup",IF(OR(LEN(TRIM(B73&amp;""))=0,LEN(TRIM(C73&amp;""))=0,LEN(TRIM(D73&amp;""))=0,LEN(TRIM(E73&amp;""))=0,LEN(TRIM(H73&amp;""))=0,LEN(TRIM(I73&amp;""))=0),"Check: core fields missing",IF(OR(NOT(IF(ISNUMBER(F73),AND(F73&gt;=1,F73&lt;=2958465,MOD(F73,1)=0),FALSE)),NOT(IF(ISNUMBER(G73),AND(G73&gt;=1,G73&lt;=2958465,MOD(G73,1)=0),FALSE)),F73&gt;G73,F73&lt;$B$7,G73&gt;$B$8),"Check: requested period invalid",IF(NOT(OR(EXACT(J73,"Draft"),EXACT(J73,"Issued"),EXACT(J73,"Withdrawn"))),"Check: request state invalid",IF(NOT(OR(EXACT(M73,"Awaiting"),EXACT(M73,"Partial"),EXACT(M73,"Received"),EXACT(M73,"Unavailable"),EXACT(M73,"Not applicable"))),"Check: receipt state invalid",IF(NOT(OR(EXACT(P73,"Not reviewed"),EXACT(P73,"Matches request"),EXACT(P73,"Partial"),EXACT(P73,"Different"),EXACT(P73,"Not applicable"))),"Check: coverage review invalid",IF(NOT(OR(EXACT(Q73,"Not reviewed"),EXACT(Q73,"In review"),EXACT(Q73,"Changes requested"),EXACT(Q73,"Accepted"),EXACT(Q73,"Not applicable"))),"Check: disposition invalid",IF(OR(AND(LEN(K73&amp;"")&gt;0,NOT(IF(ISNUMBER(K73),AND(K73&gt;=1,K73&lt;=2958465,MOD(K73,1)=0),FALSE))),AND(LEN(L73&amp;"")&gt;0,NOT(IF(ISNUMBER(L73),AND(L73&gt;=1,L73&lt;=2958465,MOD(L73,1)=0),FALSE))),AND(LEN(N73&amp;"")&gt;0,NOT(IF(ISNUMBER(N73),AND(N73&gt;=1,N73&lt;=2958465,MOD(N73,1)=0),FALSE))),AND(LEN(R73&amp;"")&gt;0,NOT(IF(ISNUMBER(R73),AND(R73&gt;=1,R73&lt;=2958465,MOD(R73,1)=0),FALSE))),AND(LEN(U73&amp;"")&gt;0,NOT(IF(ISNUMBER(U73),AND(U73&gt;=1,U73&lt;=2958465,MOD(U73,1)=0),FALSE)))),"Check: entered date invalid",IF(OR(AND(LEN(K73&amp;"")&gt;0,K73&gt;$B$9),AND(LEN(N73&amp;"")&gt;0,N73&gt;$B$9),AND(LEN(R73&amp;"")&gt;0,R73&gt;$B$9)),"Check: actual date after as-of",IF(OR(AND(LEN(K73&amp;"")&gt;0,LEN(L73&amp;"")&gt;0,L73&lt;K73),AND(LEN(N73&amp;"")&gt;0,LEN(K73&amp;"")&gt;0,N73&lt;K73),AND(LEN(R73&amp;"")&gt;0,LEN(N73&amp;"")&gt;0,R73&lt;N73)),"Check: date chronology",IF(AND(EXACT(J73,"Draft"),OR(LEN(K73&amp;"")&gt;0,LEN(N73&amp;"")&gt;0,LEN(R73&amp;"")&gt;0,NOT(EXACT(M73,"Awaiting")),NOT(EXACT(P73,"Not reviewed")),NOT(EXACT(Q73,"Not reviewed")))),"Check: draft contains completed activity",IF(AND(EXACT(J73,"Issued"),OR(LEN(K73&amp;"")=0,LEN(L73&amp;"")=0)),"Check: issue and due dates needed",IF(AND(NOT(EXACT(M73,"Awaiting")),OR(LEN(K73&amp;"")=0,LEN(N73&amp;"")=0,LEN(TRIM(O73&amp;""))=0)),"Check: reply date or locator missing",IF(AND(EXACT(M73,"Awaiting"),OR(LEN(N73&amp;"")&gt;0,LEN(R73&amp;"")&gt;0,NOT(EXACT(P73,"Not reviewed")),NOT(EXACT(Q73,"Not reviewed")))),"Check: awaiting conflicts with review",IF(AND(NOT(EXACT(Q73,"Not reviewed")),OR(LEN(R73&amp;"")=0,LEN(TRIM(S73&amp;""))=0)),"Check: review date or record missing",IF(AND(EXACT(Q73,"Not reviewed"),LEN(R73&amp;"")&gt;0),"Check: update review disposition",IF(AND(EXACT(Q73,"Accepted"),OR(NOT(EXACT(J73,"Issued")),NOT(EXACT(M73,"Received")),NOT(EXACT(P73,"Matches request")))),"Check: acceptance prerequisites missing",IF(AND(EXACT(Q73,"Not applicable"),OR(NOT(EXACT(M73,"Not applicable")),NOT(EXACT(P73,"Not applicable")))),"Check: N.A. review inconsistent",IF(AND(OR(EXACT(M73,"Partial"),EXACT(M73,"Unavailable"),EXACT(M73,"Not applicable"),EXACT(P73,"Partial"),EXACT(P73,"Different"),EXACT(P73,"Not applicable"),EXACT(Q73,"Changes requested"),EXACT(J73,"Withdrawn")),LEN(TRIM(V73&amp;""))=0),"Check: gap or exception reason missing",IF(AND(NOT(EXACT(Q73,"Accepted")),NOT(EXACT(Q73,"Not applicable")),NOT(EXACT(J73,"Withdrawn")),OR(LEN(TRIM(T73&amp;""))=0,LEN(U73&amp;"")=0)),"Check: next action or date missing","Recorded"))))))))))))))))))))))))</x:f>
      </x:c>
      <x:c r="X73" s="17" t="str">
        <x:f>IF(W73&lt;&gt;"Recorded","",IF(EXACT(J73,"Issued"),1,0))</x:f>
      </x:c>
      <x:c r="Y73" s="17" t="str">
        <x:f>IF(W73&lt;&gt;"Recorded","",IF(AND(EXACT(J73,"Issued"),NOT(EXACT(M73,"Awaiting"))),1,0))</x:f>
      </x:c>
      <x:c r="Z73" s="17" t="str">
        <x:f>IF(W73&lt;&gt;"Recorded","",IF(AND(EXACT(J73,"Issued"),EXACT(Q73,"Accepted")),1,0))</x:f>
      </x:c>
      <x:c r="AA73" s="17" t="str">
        <x:f>IF(LEN(W73&amp;"")=0,"",IF(W73&lt;&gt;"Recorded","Check: resolve input issue",IF(OR(EXACT(Q73,"Accepted"),EXACT(Q73,"Not applicable"),EXACT(J73,"Withdrawn")),"No open follow-up",IF(U73&lt;$B$9,"Action date passed",IF(U73=$B$9,"Action due today","Action date ahead")))))</x:f>
      </x:c>
    </x:row>
    <x:row r="74" ht="52" customHeight="1">
      <x:c r="A74" s="9"/>
      <x:c r="B74" s="9"/>
      <x:c r="C74" s="9"/>
      <x:c r="D74" s="9"/>
      <x:c r="E74" s="9"/>
      <x:c r="F74" s="10"/>
      <x:c r="G74" s="10"/>
      <x:c r="H74" s="9"/>
      <x:c r="I74" s="9"/>
      <x:c r="J74" s="9"/>
      <x:c r="K74" s="10"/>
      <x:c r="L74" s="10"/>
      <x:c r="M74" s="9"/>
      <x:c r="N74" s="10"/>
      <x:c r="O74" s="9"/>
      <x:c r="P74" s="9"/>
      <x:c r="Q74" s="9"/>
      <x:c r="R74" s="10"/>
      <x:c r="S74" s="9"/>
      <x:c r="T74" s="9"/>
      <x:c r="U74" s="10"/>
      <x:c r="V74" s="9"/>
      <x:c r="W74" s="17" t="str">
        <x:f>IF(COUNTA(A74:V74)=0,"",IF(OR(LEN(TRIM(A74&amp;""))=0,NOT(ISTEXT(A74)),NOT(EXACT(A74,TRIM(A74)))),"Check: ID missing or untrimmed",IF(OR(ISNUMBER(FIND("*",A74)),ISNUMBER(FIND("?",A74)),ISNUMBER(FIND("~",A74))),"Check: ID contains wildcard",IF(COUNTIFS($A$15:$A$74,A74)&gt;1,"Check: duplicate request ID",IF(OR(LEN(TRIM($B$6&amp;""))=0,NOT(IF(ISNUMBER($B$7),AND($B$7&gt;=1,$B$7&lt;=2958465,MOD($B$7,1)=0),FALSE)),NOT(IF(ISNUMBER($B$8),AND($B$8&gt;=1,$B$8&lt;=2958465,MOD($B$8,1)=0),FALSE)),NOT(IF(ISNUMBER($B$9),AND($B$9&gt;=1,$B$9&lt;=2958465,MOD($B$9,1)=0),FALSE)),$B$7&gt;$B$8),"Check: programme setup",IF(OR(LEN(TRIM(B74&amp;""))=0,LEN(TRIM(C74&amp;""))=0,LEN(TRIM(D74&amp;""))=0,LEN(TRIM(E74&amp;""))=0,LEN(TRIM(H74&amp;""))=0,LEN(TRIM(I74&amp;""))=0),"Check: core fields missing",IF(OR(NOT(IF(ISNUMBER(F74),AND(F74&gt;=1,F74&lt;=2958465,MOD(F74,1)=0),FALSE)),NOT(IF(ISNUMBER(G74),AND(G74&gt;=1,G74&lt;=2958465,MOD(G74,1)=0),FALSE)),F74&gt;G74,F74&lt;$B$7,G74&gt;$B$8),"Check: requested period invalid",IF(NOT(OR(EXACT(J74,"Draft"),EXACT(J74,"Issued"),EXACT(J74,"Withdrawn"))),"Check: request state invalid",IF(NOT(OR(EXACT(M74,"Awaiting"),EXACT(M74,"Partial"),EXACT(M74,"Received"),EXACT(M74,"Unavailable"),EXACT(M74,"Not applicable"))),"Check: receipt state invalid",IF(NOT(OR(EXACT(P74,"Not reviewed"),EXACT(P74,"Matches request"),EXACT(P74,"Partial"),EXACT(P74,"Different"),EXACT(P74,"Not applicable"))),"Check: coverage review invalid",IF(NOT(OR(EXACT(Q74,"Not reviewed"),EXACT(Q74,"In review"),EXACT(Q74,"Changes requested"),EXACT(Q74,"Accepted"),EXACT(Q74,"Not applicable"))),"Check: disposition invalid",IF(OR(AND(LEN(K74&amp;"")&gt;0,NOT(IF(ISNUMBER(K74),AND(K74&gt;=1,K74&lt;=2958465,MOD(K74,1)=0),FALSE))),AND(LEN(L74&amp;"")&gt;0,NOT(IF(ISNUMBER(L74),AND(L74&gt;=1,L74&lt;=2958465,MOD(L74,1)=0),FALSE))),AND(LEN(N74&amp;"")&gt;0,NOT(IF(ISNUMBER(N74),AND(N74&gt;=1,N74&lt;=2958465,MOD(N74,1)=0),FALSE))),AND(LEN(R74&amp;"")&gt;0,NOT(IF(ISNUMBER(R74),AND(R74&gt;=1,R74&lt;=2958465,MOD(R74,1)=0),FALSE))),AND(LEN(U74&amp;"")&gt;0,NOT(IF(ISNUMBER(U74),AND(U74&gt;=1,U74&lt;=2958465,MOD(U74,1)=0),FALSE)))),"Check: entered date invalid",IF(OR(AND(LEN(K74&amp;"")&gt;0,K74&gt;$B$9),AND(LEN(N74&amp;"")&gt;0,N74&gt;$B$9),AND(LEN(R74&amp;"")&gt;0,R74&gt;$B$9)),"Check: actual date after as-of",IF(OR(AND(LEN(K74&amp;"")&gt;0,LEN(L74&amp;"")&gt;0,L74&lt;K74),AND(LEN(N74&amp;"")&gt;0,LEN(K74&amp;"")&gt;0,N74&lt;K74),AND(LEN(R74&amp;"")&gt;0,LEN(N74&amp;"")&gt;0,R74&lt;N74)),"Check: date chronology",IF(AND(EXACT(J74,"Draft"),OR(LEN(K74&amp;"")&gt;0,LEN(N74&amp;"")&gt;0,LEN(R74&amp;"")&gt;0,NOT(EXACT(M74,"Awaiting")),NOT(EXACT(P74,"Not reviewed")),NOT(EXACT(Q74,"Not reviewed")))),"Check: draft contains completed activity",IF(AND(EXACT(J74,"Issued"),OR(LEN(K74&amp;"")=0,LEN(L74&amp;"")=0)),"Check: issue and due dates needed",IF(AND(NOT(EXACT(M74,"Awaiting")),OR(LEN(K74&amp;"")=0,LEN(N74&amp;"")=0,LEN(TRIM(O74&amp;""))=0)),"Check: reply date or locator missing",IF(AND(EXACT(M74,"Awaiting"),OR(LEN(N74&amp;"")&gt;0,LEN(R74&amp;"")&gt;0,NOT(EXACT(P74,"Not reviewed")),NOT(EXACT(Q74,"Not reviewed")))),"Check: awaiting conflicts with review",IF(AND(NOT(EXACT(Q74,"Not reviewed")),OR(LEN(R74&amp;"")=0,LEN(TRIM(S74&amp;""))=0)),"Check: review date or record missing",IF(AND(EXACT(Q74,"Not reviewed"),LEN(R74&amp;"")&gt;0),"Check: update review disposition",IF(AND(EXACT(Q74,"Accepted"),OR(NOT(EXACT(J74,"Issued")),NOT(EXACT(M74,"Received")),NOT(EXACT(P74,"Matches request")))),"Check: acceptance prerequisites missing",IF(AND(EXACT(Q74,"Not applicable"),OR(NOT(EXACT(M74,"Not applicable")),NOT(EXACT(P74,"Not applicable")))),"Check: N.A. review inconsistent",IF(AND(OR(EXACT(M74,"Partial"),EXACT(M74,"Unavailable"),EXACT(M74,"Not applicable"),EXACT(P74,"Partial"),EXACT(P74,"Different"),EXACT(P74,"Not applicable"),EXACT(Q74,"Changes requested"),EXACT(J74,"Withdrawn")),LEN(TRIM(V74&amp;""))=0),"Check: gap or exception reason missing",IF(AND(NOT(EXACT(Q74,"Accepted")),NOT(EXACT(Q74,"Not applicable")),NOT(EXACT(J74,"Withdrawn")),OR(LEN(TRIM(T74&amp;""))=0,LEN(U74&amp;"")=0)),"Check: next action or date missing","Recorded"))))))))))))))))))))))))</x:f>
      </x:c>
      <x:c r="X74" s="17" t="str">
        <x:f>IF(W74&lt;&gt;"Recorded","",IF(EXACT(J74,"Issued"),1,0))</x:f>
      </x:c>
      <x:c r="Y74" s="17" t="str">
        <x:f>IF(W74&lt;&gt;"Recorded","",IF(AND(EXACT(J74,"Issued"),NOT(EXACT(M74,"Awaiting"))),1,0))</x:f>
      </x:c>
      <x:c r="Z74" s="17" t="str">
        <x:f>IF(W74&lt;&gt;"Recorded","",IF(AND(EXACT(J74,"Issued"),EXACT(Q74,"Accepted")),1,0))</x:f>
      </x:c>
      <x:c r="AA74" s="17" t="str">
        <x:f>IF(LEN(W74&amp;"")=0,"",IF(W74&lt;&gt;"Recorded","Check: resolve input issue",IF(OR(EXACT(Q74,"Accepted"),EXACT(Q74,"Not applicable"),EXACT(J74,"Withdrawn")),"No open follow-up",IF(U74&lt;$B$9,"Action date passed",IF(U74=$B$9,"Action due today","Action date ahead")))))</x:f>
      </x:c>
    </x:row>
  </x:sheetData>
  <x:conditionalFormatting sqref="W15:W74">
    <x:cfRule type="beginsWith" dxfId="0" priority="1" operator="beginsWith" text="Check:"/>
  </x:conditionalFormatting>
  <x:conditionalFormatting sqref="AA15:AA74">
    <x:cfRule type="beginsWith" dxfId="1" priority="2" operator="beginsWith" text="Check:"/>
  </x:conditionalFormatting>
  <x:dataValidations count="4">
    <x:dataValidation type="list" sqref="J15:J74">
      <x:formula1>"Draft,Issued,Withdrawn"</x:formula1>
    </x:dataValidation>
    <x:dataValidation type="list" sqref="M15:M74">
      <x:formula1>"Awaiting,Partial,Received,Unavailable,Not applicable"</x:formula1>
    </x:dataValidation>
    <x:dataValidation type="list" sqref="P15:P74">
      <x:formula1>"Not reviewed,Matches request,Partial,Different,Not applicable"</x:formula1>
    </x:dataValidation>
    <x:dataValidation type="list" sqref="Q15:Q74">
      <x:formula1>"Not reviewed,In review,Changes requested,Accepted,Not applicable"</x:formula1>
    </x:dataValidation>
  </x:dataValidations>
  <x:pageMargins left="0.7" right="0.7" top="0.75" bottom="0.75" header="0.3" footer="0.3"/>
  <x:tableParts count="1">
    <x:tablePart xmlns:r="http://schemas.openxmlformats.org/officeDocument/2006/relationships" r:id="R69df20cf63ed49ab"/>
  </x:tableParts>
</x:worksheet>
</file>

<file path=xl/worksheets/sheet2.xml><?xml version="1.0" encoding="utf-8"?>
<x:worksheet xmlns:x="http://schemas.openxmlformats.org/spreadsheetml/2006/main">
  <x:sheetPr>
    <x:tabColor rgb="FF73957F"/>
  </x:sheetPr>
  <x:sheetViews>
    <x:sheetView showGridLines="0" workbookViewId="0">
      <x:pane xSplit="2" ySplit="14" topLeftCell="C15" activePane="bottomRight" state="frozen"/>
    </x:sheetView>
  </x:sheetViews>
  <x:sheetFormatPr defaultRowHeight="15"/>
  <x:cols>
    <x:col min="1" max="1" width="18" hidden="0" customWidth="1"/>
    <x:col min="2" max="2" width="24" hidden="0" customWidth="1"/>
    <x:col min="3" max="3" width="33" hidden="0" customWidth="1"/>
    <x:col min="4" max="4" width="23" hidden="0" customWidth="1"/>
    <x:col min="5" max="5" width="27" hidden="0" customWidth="1"/>
    <x:col min="6" max="6" width="16" hidden="0" customWidth="1"/>
    <x:col min="7" max="7" width="16" hidden="0" customWidth="1"/>
    <x:col min="8" max="8" width="25" hidden="0" customWidth="1"/>
    <x:col min="9" max="9" width="25" hidden="0" customWidth="1"/>
    <x:col min="10" max="10" width="19" hidden="0" customWidth="1"/>
    <x:col min="11" max="11" width="16" hidden="0" customWidth="1"/>
    <x:col min="12" max="12" width="16" hidden="0" customWidth="1"/>
    <x:col min="13" max="13" width="22" hidden="0" customWidth="1"/>
    <x:col min="14" max="14" width="16" hidden="0" customWidth="1"/>
    <x:col min="15" max="15" width="40" hidden="0" customWidth="1"/>
    <x:col min="16" max="16" width="24" hidden="0" customWidth="1"/>
    <x:col min="17" max="17" width="24" hidden="0" customWidth="1"/>
    <x:col min="18" max="18" width="16" hidden="0" customWidth="1"/>
    <x:col min="19" max="19" width="39" hidden="0" customWidth="1"/>
    <x:col min="20" max="20" width="40" hidden="0" customWidth="1"/>
    <x:col min="21" max="21" width="16" hidden="0" customWidth="1"/>
    <x:col min="22" max="22" width="42" hidden="0" customWidth="1"/>
    <x:col min="23" max="23" width="40" hidden="0" customWidth="1"/>
    <x:col min="24" max="24" width="17" hidden="0" customWidth="1"/>
    <x:col min="25" max="25" width="17" hidden="0" customWidth="1"/>
    <x:col min="26" max="26" width="20" hidden="0" customWidth="1"/>
    <x:col min="27" max="27" width="30"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row>
    <x:row r="2" ht="31" customHeight="1">
      <x:c r="A2" s="5" t="str">
        <x:v>Fictional example: departmental handovers</x:v>
      </x:c>
      <x:c r="B2" s="6"/>
      <x:c r="C2" s="6"/>
      <x:c r="D2" s="6"/>
      <x:c r="E2" s="6"/>
      <x:c r="F2" s="6"/>
      <x:c r="G2" s="6"/>
      <x:c r="H2" s="6"/>
      <x:c r="I2" s="3"/>
      <x:c r="J2" s="3"/>
      <x:c r="K2" s="3"/>
      <x:c r="L2" s="3"/>
      <x:c r="M2" s="3"/>
      <x:c r="N2" s="3"/>
      <x:c r="O2" s="3"/>
      <x:c r="P2" s="3"/>
      <x:c r="Q2" s="3"/>
      <x:c r="R2" s="3"/>
      <x:c r="S2" s="3"/>
      <x:c r="T2" s="3"/>
      <x:c r="U2" s="3"/>
      <x:c r="V2" s="3"/>
      <x:c r="W2" s="3"/>
      <x:c r="X2" s="3"/>
      <x:c r="Y2" s="3"/>
      <x:c r="Z2" s="3"/>
      <x:c r="AA2" s="3"/>
    </x:row>
    <x:row r="3" ht="25" customHeight="1">
      <x:c r="A3" s="7" t="str">
        <x:v>FICTIONAL DEPARTMENTS, EVIDENCE AND REVIEWS. Teaching records only.</x:v>
      </x:c>
      <x:c r="B3" s="3"/>
      <x:c r="C3" s="3"/>
      <x:c r="D3" s="3"/>
      <x:c r="E3" s="3"/>
      <x:c r="F3" s="3"/>
      <x:c r="G3" s="3"/>
      <x:c r="H3" s="3"/>
      <x:c r="I3" s="3"/>
      <x:c r="J3" s="3"/>
      <x:c r="K3" s="3"/>
      <x:c r="L3" s="3"/>
      <x:c r="M3" s="3"/>
      <x:c r="N3" s="3"/>
      <x:c r="O3" s="3"/>
      <x:c r="P3" s="3"/>
      <x:c r="Q3" s="3"/>
      <x:c r="R3" s="3"/>
      <x:c r="S3" s="3"/>
      <x:c r="T3" s="3"/>
      <x:c r="U3" s="3"/>
      <x:c r="V3" s="3"/>
      <x:c r="W3" s="3"/>
      <x:c r="X3" s="3"/>
      <x:c r="Y3" s="3"/>
      <x:c r="Z3" s="3"/>
      <x:c r="AA3" s="3"/>
    </x:row>
    <x:row r="4" ht="25" customHeight="1">
      <x:c r="A4" s="7" t="str">
        <x:v>Receipt, coverage review and accepted data are separate. Rates describe request rows, never evidence quality or report completeness.</x:v>
      </x:c>
      <x:c r="B4" s="3"/>
      <x:c r="C4" s="3"/>
      <x:c r="D4" s="3"/>
      <x:c r="E4" s="3"/>
      <x:c r="F4" s="3"/>
      <x:c r="G4" s="3"/>
      <x:c r="H4" s="3"/>
      <x:c r="I4" s="3"/>
      <x:c r="J4" s="3"/>
      <x:c r="K4" s="3"/>
      <x:c r="L4" s="3"/>
      <x:c r="M4" s="3"/>
      <x:c r="N4" s="3"/>
      <x:c r="O4" s="3"/>
      <x:c r="P4" s="3"/>
      <x:c r="Q4" s="3"/>
      <x:c r="R4" s="3"/>
      <x:c r="S4" s="3"/>
      <x:c r="T4" s="3"/>
      <x:c r="U4" s="3"/>
      <x:c r="V4" s="3"/>
      <x:c r="W4" s="3"/>
      <x:c r="X4" s="3"/>
      <x:c r="Y4" s="3"/>
      <x:c r="Z4" s="3"/>
      <x:c r="AA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row>
    <x:row r="6" ht="34" customHeight="1">
      <x:c r="A6" s="3" t="str">
        <x:v>Reporting programme</x:v>
      </x:c>
      <x:c r="B6" s="9" t="str">
        <x:v>Fictional FY26 reporting round</x:v>
      </x:c>
      <x:c r="C6" s="3"/>
      <x:c r="D6" s="3"/>
      <x:c r="E6" s="18" t="str">
        <x:v>Issued requests</x:v>
      </x:c>
      <x:c r="F6" s="20" t="n">
        <x:f>SUM(X15:X74)</x:f>
        <x:v>4</x:v>
      </x:c>
      <x:c r="G6" s="3"/>
      <x:c r="H6" s="18" t="str">
        <x:v>Reply rate</x:v>
      </x:c>
      <x:c r="I6" s="21" t="n">
        <x:f>IF(OR(F6=0,F9&gt;0),"",F7/F6)</x:f>
        <x:v>0.75</x:v>
      </x:c>
      <x:c r="J6" s="3"/>
      <x:c r="K6" s="3"/>
      <x:c r="L6" s="3"/>
      <x:c r="M6" s="3"/>
      <x:c r="N6" s="3"/>
      <x:c r="O6" s="3"/>
      <x:c r="P6" s="3"/>
      <x:c r="Q6" s="3"/>
      <x:c r="R6" s="3"/>
      <x:c r="S6" s="3"/>
      <x:c r="T6" s="3"/>
      <x:c r="U6" s="3"/>
      <x:c r="V6" s="3"/>
      <x:c r="W6" s="3"/>
      <x:c r="X6" s="3"/>
      <x:c r="Y6" s="3"/>
      <x:c r="Z6" s="3"/>
      <x:c r="AA6" s="3"/>
    </x:row>
    <x:row r="7" ht="34" customHeight="1">
      <x:c r="A7" s="3" t="str">
        <x:v>Period start</x:v>
      </x:c>
      <x:c r="B7" s="10" t="n">
        <x:v>45748</x:v>
      </x:c>
      <x:c r="C7" s="3"/>
      <x:c r="D7" s="3"/>
      <x:c r="E7" s="18" t="str">
        <x:v>Replies logged</x:v>
      </x:c>
      <x:c r="F7" s="20" t="n">
        <x:f>SUM(Y15:Y74)</x:f>
        <x:v>3</x:v>
      </x:c>
      <x:c r="G7" s="3"/>
      <x:c r="H7" s="18" t="str">
        <x:v>Accepted-data rate</x:v>
      </x:c>
      <x:c r="I7" s="21" t="n">
        <x:f>IF(OR(F6=0,F9&gt;0),"",F8/F6)</x:f>
        <x:v>0.25</x:v>
      </x:c>
      <x:c r="J7" s="3"/>
      <x:c r="K7" s="3"/>
      <x:c r="L7" s="3"/>
      <x:c r="M7" s="3"/>
      <x:c r="N7" s="3"/>
      <x:c r="O7" s="3"/>
      <x:c r="P7" s="3"/>
      <x:c r="Q7" s="3"/>
      <x:c r="R7" s="3"/>
      <x:c r="S7" s="3"/>
      <x:c r="T7" s="3"/>
      <x:c r="U7" s="3"/>
      <x:c r="V7" s="3"/>
      <x:c r="W7" s="3"/>
      <x:c r="X7" s="3"/>
      <x:c r="Y7" s="3"/>
      <x:c r="Z7" s="3"/>
      <x:c r="AA7" s="3"/>
    </x:row>
    <x:row r="8" ht="34" customHeight="1">
      <x:c r="A8" s="3" t="str">
        <x:v>Period end</x:v>
      </x:c>
      <x:c r="B8" s="10" t="n">
        <x:v>46112</x:v>
      </x:c>
      <x:c r="C8" s="3"/>
      <x:c r="D8" s="3"/>
      <x:c r="E8" s="18" t="str">
        <x:v>Accepted data rows</x:v>
      </x:c>
      <x:c r="F8" s="20" t="n">
        <x:f>SUM(Z15:Z74)</x:f>
        <x:v>1</x:v>
      </x:c>
      <x:c r="G8" s="3"/>
      <x:c r="H8" s="3"/>
      <x:c r="I8" s="3"/>
      <x:c r="J8" s="3"/>
      <x:c r="K8" s="3"/>
      <x:c r="L8" s="3"/>
      <x:c r="M8" s="3"/>
      <x:c r="N8" s="3"/>
      <x:c r="O8" s="3"/>
      <x:c r="P8" s="3"/>
      <x:c r="Q8" s="3"/>
      <x:c r="R8" s="3"/>
      <x:c r="S8" s="3"/>
      <x:c r="T8" s="3"/>
      <x:c r="U8" s="3"/>
      <x:c r="V8" s="3"/>
      <x:c r="W8" s="3"/>
      <x:c r="X8" s="3"/>
      <x:c r="Y8" s="3"/>
      <x:c r="Z8" s="3"/>
      <x:c r="AA8" s="3"/>
    </x:row>
    <x:row r="9" ht="34" customHeight="1">
      <x:c r="A9" s="3" t="str">
        <x:v>As-of date</x:v>
      </x:c>
      <x:c r="B9" s="10" t="n">
        <x:v>46132</x:v>
      </x:c>
      <x:c r="C9" s="3"/>
      <x:c r="D9" s="3"/>
      <x:c r="E9" s="18" t="str">
        <x:v>Rows with input issues</x:v>
      </x:c>
      <x:c r="F9" s="20" t="n">
        <x:f>COUNTIFS(W15:W74,"Check: ID missing or untrimmed")+COUNTIFS(W15:W74,"Check: ID contains wildcard")+COUNTIFS(W15:W74,"Check: duplicate request ID")+COUNTIFS(W15:W74,"Check: programme setup")+COUNTIFS(W15:W74,"Check: core fields missing")+COUNTIFS(W15:W74,"Check: requested period invalid")+COUNTIFS(W15:W74,"Check: request state invalid")+COUNTIFS(W15:W74,"Check: receipt state invalid")+COUNTIFS(W15:W74,"Check: coverage review invalid")+COUNTIFS(W15:W74,"Check: disposition invalid")+COUNTIFS(W15:W74,"Check: entered date invalid")+COUNTIFS(W15:W74,"Check: actual date after as-of")+COUNTIFS(W15:W74,"Check: date chronology")+COUNTIFS(W15:W74,"Check: draft contains completed activity")+COUNTIFS(W15:W74,"Check: issue and due dates needed")+COUNTIFS(W15:W74,"Check: reply date or locator missing")+COUNTIFS(W15:W74,"Check: awaiting conflicts with review")+COUNTIFS(W15:W74,"Check: review date or record missing")+COUNTIFS(W15:W74,"Check: update review disposition")+COUNTIFS(W15:W74,"Check: acceptance prerequisites missing")+COUNTIFS(W15:W74,"Check: N.A. review inconsistent")+COUNTIFS(W15:W74,"Check: gap or exception reason missing")+COUNTIFS(W15:W74,"Check: next action or date missing")</x:f>
        <x:v>0</x:v>
      </x:c>
      <x:c r="G9" s="3"/>
      <x:c r="H9" s="3"/>
      <x:c r="I9" s="3"/>
      <x:c r="J9" s="3"/>
      <x:c r="K9" s="3"/>
      <x:c r="L9" s="3"/>
      <x:c r="M9" s="3"/>
      <x:c r="N9" s="3"/>
      <x:c r="O9" s="3"/>
      <x:c r="P9" s="3"/>
      <x:c r="Q9" s="3"/>
      <x:c r="R9" s="3"/>
      <x:c r="S9" s="3"/>
      <x:c r="T9" s="3"/>
      <x:c r="U9" s="3"/>
      <x:c r="V9" s="3"/>
      <x:c r="W9" s="3"/>
      <x:c r="X9" s="3"/>
      <x:c r="Y9" s="3"/>
      <x:c r="Z9" s="3"/>
      <x:c r="AA9" s="3"/>
    </x:row>
    <x:row r="10" ht="25" customHeight="1">
      <x:c r="A10" s="3"/>
      <x:c r="B10" s="3"/>
      <x:c r="C10" s="3"/>
      <x:c r="D10" s="3"/>
      <x:c r="E10" s="3"/>
      <x:c r="F10" s="3"/>
      <x:c r="G10" s="3"/>
      <x:c r="H10" s="3"/>
      <x:c r="I10" s="3"/>
      <x:c r="J10" s="3"/>
      <x:c r="K10" s="3"/>
      <x:c r="L10" s="3"/>
      <x:c r="M10" s="3"/>
      <x:c r="N10" s="3"/>
      <x:c r="O10" s="3"/>
      <x:c r="P10" s="3"/>
      <x:c r="Q10" s="3"/>
      <x:c r="R10" s="3"/>
      <x:c r="S10" s="3"/>
      <x:c r="T10" s="3"/>
      <x:c r="U10" s="3"/>
      <x:c r="V10" s="3"/>
      <x:c r="W10" s="3"/>
      <x:c r="X10" s="3"/>
      <x:c r="Y10" s="3"/>
      <x:c r="Z10" s="3"/>
      <x:c r="AA10" s="3"/>
    </x:row>
    <x:row r="11" ht="25" customHeight="1">
      <x:c r="A11" s="3"/>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row>
    <x:row r="12" ht="25" customHeight="1">
      <x:c r="A12" s="7" t="str">
        <x:v>A substantive “unavailable” reply counts as received. It never counts as accepted data. No rate is shown while any row needs input correction.</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row>
    <x:row r="14" ht="50" customHeight="1">
      <x:c r="A14" s="14" t="str">
        <x:v>Request ID</x:v>
      </x:c>
      <x:c r="B14" s="14" t="str">
        <x:v>Department</x:v>
      </x:c>
      <x:c r="C14" s="14" t="str">
        <x:v>Dataset / indicator</x:v>
      </x:c>
      <x:c r="D14" s="14" t="str">
        <x:v>Requested unit / form</x:v>
      </x:c>
      <x:c r="E14" s="14" t="str">
        <x:v>Requested boundary</x:v>
      </x:c>
      <x:c r="F14" s="14" t="str">
        <x:v>Period start</x:v>
      </x:c>
      <x:c r="G14" s="14" t="str">
        <x:v>Period end</x:v>
      </x:c>
      <x:c r="H14" s="14" t="str">
        <x:v>Data owner role</x:v>
      </x:c>
      <x:c r="I14" s="14" t="str">
        <x:v>Reviewer role</x:v>
      </x:c>
      <x:c r="J14" s="14" t="str">
        <x:v>Request state</x:v>
      </x:c>
      <x:c r="K14" s="14" t="str">
        <x:v>Sent date</x:v>
      </x:c>
      <x:c r="L14" s="14" t="str">
        <x:v>Response due</x:v>
      </x:c>
      <x:c r="M14" s="14" t="str">
        <x:v>Receipt state</x:v>
      </x:c>
      <x:c r="N14" s="14" t="str">
        <x:v>Receipt date</x:v>
      </x:c>
      <x:c r="O14" s="14" t="str">
        <x:v>Evidence / reply locator</x:v>
      </x:c>
      <x:c r="P14" s="14" t="str">
        <x:v>Coverage review</x:v>
      </x:c>
      <x:c r="Q14" s="14" t="str">
        <x:v>Review disposition</x:v>
      </x:c>
      <x:c r="R14" s="14" t="str">
        <x:v>Review date</x:v>
      </x:c>
      <x:c r="S14" s="14" t="str">
        <x:v>Review record / version</x:v>
      </x:c>
      <x:c r="T14" s="14" t="str">
        <x:v>Next action</x:v>
      </x:c>
      <x:c r="U14" s="14" t="str">
        <x:v>Next action date</x:v>
      </x:c>
      <x:c r="V14" s="14" t="str">
        <x:v>Gap / exception reason</x:v>
      </x:c>
      <x:c r="W14" s="14" t="str">
        <x:v>Input check</x:v>
      </x:c>
      <x:c r="X14" s="14" t="str">
        <x:v>Issued row</x:v>
      </x:c>
      <x:c r="Y14" s="14" t="str">
        <x:v>Reply logged</x:v>
      </x:c>
      <x:c r="Z14" s="14" t="str">
        <x:v>Accepted data row</x:v>
      </x:c>
      <x:c r="AA14" s="14" t="str">
        <x:v>Follow-up</x:v>
      </x:c>
    </x:row>
    <x:row r="15" ht="84" customHeight="1">
      <x:c r="A15" s="9" t="str">
        <x:v>EX-R01</x:v>
      </x:c>
      <x:c r="B15" s="9" t="str">
        <x:v>Facilities</x:v>
      </x:c>
      <x:c r="C15" s="9" t="str">
        <x:v>Monthly electricity</x:v>
      </x:c>
      <x:c r="D15" s="9" t="str">
        <x:v>Aggregated schedule</x:v>
      </x:c>
      <x:c r="E15" s="9" t="str">
        <x:v>Fictional Site A</x:v>
      </x:c>
      <x:c r="F15" s="10" t="n">
        <x:v>45748</x:v>
      </x:c>
      <x:c r="G15" s="10" t="n">
        <x:v>46112</x:v>
      </x:c>
      <x:c r="H15" s="9" t="str">
        <x:v>Fictional Facilities owner</x:v>
      </x:c>
      <x:c r="I15" s="9" t="str">
        <x:v>Fictional reviewer</x:v>
      </x:c>
      <x:c r="J15" s="9" t="str">
        <x:v>Issued</x:v>
      </x:c>
      <x:c r="K15" s="10" t="n">
        <x:v>46113</x:v>
      </x:c>
      <x:c r="L15" s="10" t="n">
        <x:v>46127</x:v>
      </x:c>
      <x:c r="M15" s="9" t="str">
        <x:v>Received</x:v>
      </x:c>
      <x:c r="N15" s="10" t="n">
        <x:v>46122</x:v>
      </x:c>
      <x:c r="O15" s="9" t="str">
        <x:v>FICTIONAL response EX-R01, schedule 1</x:v>
      </x:c>
      <x:c r="P15" s="9" t="str">
        <x:v>Matches request</x:v>
      </x:c>
      <x:c r="Q15" s="9" t="str">
        <x:v>Accepted</x:v>
      </x:c>
      <x:c r="R15" s="10" t="n">
        <x:v>46128</x:v>
      </x:c>
      <x:c r="S15" s="9" t="str">
        <x:v>FICTIONAL review memo EX-R01</x:v>
      </x:c>
      <x:c r="T15" s="9"/>
      <x:c r="U15" s="10"/>
      <x:c r="V15" s="9"/>
      <x:c r="W15" s="17" t="str">
        <x:f>IF(COUNTA(A15:V15)=0,"",IF(OR(LEN(TRIM(A15&amp;""))=0,NOT(ISTEXT(A15)),NOT(EXACT(A15,TRIM(A15)))),"Check: ID missing or untrimmed",IF(OR(ISNUMBER(FIND("*",A15)),ISNUMBER(FIND("?",A15)),ISNUMBER(FIND("~",A15))),"Check: ID contains wildcard",IF(COUNTIFS($A$15:$A$74,A15)&gt;1,"Check: duplicate request ID",IF(OR(LEN(TRIM($B$6&amp;""))=0,NOT(IF(ISNUMBER($B$7),AND($B$7&gt;=1,$B$7&lt;=2958465,MOD($B$7,1)=0),FALSE)),NOT(IF(ISNUMBER($B$8),AND($B$8&gt;=1,$B$8&lt;=2958465,MOD($B$8,1)=0),FALSE)),NOT(IF(ISNUMBER($B$9),AND($B$9&gt;=1,$B$9&lt;=2958465,MOD($B$9,1)=0),FALSE)),$B$7&gt;$B$8),"Check: programme setup",IF(OR(LEN(TRIM(B15&amp;""))=0,LEN(TRIM(C15&amp;""))=0,LEN(TRIM(D15&amp;""))=0,LEN(TRIM(E15&amp;""))=0,LEN(TRIM(H15&amp;""))=0,LEN(TRIM(I15&amp;""))=0),"Check: core fields missing",IF(OR(NOT(IF(ISNUMBER(F15),AND(F15&gt;=1,F15&lt;=2958465,MOD(F15,1)=0),FALSE)),NOT(IF(ISNUMBER(G15),AND(G15&gt;=1,G15&lt;=2958465,MOD(G15,1)=0),FALSE)),F15&gt;G15,F15&lt;$B$7,G15&gt;$B$8),"Check: requested period invalid",IF(NOT(OR(EXACT(J15,"Draft"),EXACT(J15,"Issued"),EXACT(J15,"Withdrawn"))),"Check: request state invalid",IF(NOT(OR(EXACT(M15,"Awaiting"),EXACT(M15,"Partial"),EXACT(M15,"Received"),EXACT(M15,"Unavailable"),EXACT(M15,"Not applicable"))),"Check: receipt state invalid",IF(NOT(OR(EXACT(P15,"Not reviewed"),EXACT(P15,"Matches request"),EXACT(P15,"Partial"),EXACT(P15,"Different"),EXACT(P15,"Not applicable"))),"Check: coverage review invalid",IF(NOT(OR(EXACT(Q15,"Not reviewed"),EXACT(Q15,"In review"),EXACT(Q15,"Changes requested"),EXACT(Q15,"Accepted"),EXACT(Q15,"Not applicable"))),"Check: disposition invalid",IF(OR(AND(LEN(K15&amp;"")&gt;0,NOT(IF(ISNUMBER(K15),AND(K15&gt;=1,K15&lt;=2958465,MOD(K15,1)=0),FALSE))),AND(LEN(L15&amp;"")&gt;0,NOT(IF(ISNUMBER(L15),AND(L15&gt;=1,L15&lt;=2958465,MOD(L15,1)=0),FALSE))),AND(LEN(N15&amp;"")&gt;0,NOT(IF(ISNUMBER(N15),AND(N15&gt;=1,N15&lt;=2958465,MOD(N15,1)=0),FALSE))),AND(LEN(R15&amp;"")&gt;0,NOT(IF(ISNUMBER(R15),AND(R15&gt;=1,R15&lt;=2958465,MOD(R15,1)=0),FALSE))),AND(LEN(U15&amp;"")&gt;0,NOT(IF(ISNUMBER(U15),AND(U15&gt;=1,U15&lt;=2958465,MOD(U15,1)=0),FALSE)))),"Check: entered date invalid",IF(OR(AND(LEN(K15&amp;"")&gt;0,K15&gt;$B$9),AND(LEN(N15&amp;"")&gt;0,N15&gt;$B$9),AND(LEN(R15&amp;"")&gt;0,R15&gt;$B$9)),"Check: actual date after as-of",IF(OR(AND(LEN(K15&amp;"")&gt;0,LEN(L15&amp;"")&gt;0,L15&lt;K15),AND(LEN(N15&amp;"")&gt;0,LEN(K15&amp;"")&gt;0,N15&lt;K15),AND(LEN(R15&amp;"")&gt;0,LEN(N15&amp;"")&gt;0,R15&lt;N15)),"Check: date chronology",IF(AND(EXACT(J15,"Draft"),OR(LEN(K15&amp;"")&gt;0,LEN(N15&amp;"")&gt;0,LEN(R15&amp;"")&gt;0,NOT(EXACT(M15,"Awaiting")),NOT(EXACT(P15,"Not reviewed")),NOT(EXACT(Q15,"Not reviewed")))),"Check: draft contains completed activity",IF(AND(EXACT(J15,"Issued"),OR(LEN(K15&amp;"")=0,LEN(L15&amp;"")=0)),"Check: issue and due dates needed",IF(AND(NOT(EXACT(M15,"Awaiting")),OR(LEN(K15&amp;"")=0,LEN(N15&amp;"")=0,LEN(TRIM(O15&amp;""))=0)),"Check: reply date or locator missing",IF(AND(EXACT(M15,"Awaiting"),OR(LEN(N15&amp;"")&gt;0,LEN(R15&amp;"")&gt;0,NOT(EXACT(P15,"Not reviewed")),NOT(EXACT(Q15,"Not reviewed")))),"Check: awaiting conflicts with review",IF(AND(NOT(EXACT(Q15,"Not reviewed")),OR(LEN(R15&amp;"")=0,LEN(TRIM(S15&amp;""))=0)),"Check: review date or record missing",IF(AND(EXACT(Q15,"Not reviewed"),LEN(R15&amp;"")&gt;0),"Check: update review disposition",IF(AND(EXACT(Q15,"Accepted"),OR(NOT(EXACT(J15,"Issued")),NOT(EXACT(M15,"Received")),NOT(EXACT(P15,"Matches request")))),"Check: acceptance prerequisites missing",IF(AND(EXACT(Q15,"Not applicable"),OR(NOT(EXACT(M15,"Not applicable")),NOT(EXACT(P15,"Not applicable")))),"Check: N.A. review inconsistent",IF(AND(OR(EXACT(M15,"Partial"),EXACT(M15,"Unavailable"),EXACT(M15,"Not applicable"),EXACT(P15,"Partial"),EXACT(P15,"Different"),EXACT(P15,"Not applicable"),EXACT(Q15,"Changes requested"),EXACT(J15,"Withdrawn")),LEN(TRIM(V15&amp;""))=0),"Check: gap or exception reason missing",IF(AND(NOT(EXACT(Q15,"Accepted")),NOT(EXACT(Q15,"Not applicable")),NOT(EXACT(J15,"Withdrawn")),OR(LEN(TRIM(T15&amp;""))=0,LEN(U15&amp;"")=0)),"Check: next action or date missing","Recorded"))))))))))))))))))))))))</x:f>
        <x:v>Recorded</x:v>
      </x:c>
      <x:c r="X15" s="17" t="n">
        <x:f>IF(W15&lt;&gt;"Recorded","",IF(EXACT(J15,"Issued"),1,0))</x:f>
        <x:v>1</x:v>
      </x:c>
      <x:c r="Y15" s="17" t="n">
        <x:f>IF(W15&lt;&gt;"Recorded","",IF(AND(EXACT(J15,"Issued"),NOT(EXACT(M15,"Awaiting"))),1,0))</x:f>
        <x:v>1</x:v>
      </x:c>
      <x:c r="Z15" s="17" t="n">
        <x:f>IF(W15&lt;&gt;"Recorded","",IF(AND(EXACT(J15,"Issued"),EXACT(Q15,"Accepted")),1,0))</x:f>
        <x:v>1</x:v>
      </x:c>
      <x:c r="AA15" s="17" t="str">
        <x:f>IF(LEN(W15&amp;"")=0,"",IF(W15&lt;&gt;"Recorded","Check: resolve input issue",IF(OR(EXACT(Q15,"Accepted"),EXACT(Q15,"Not applicable"),EXACT(J15,"Withdrawn")),"No open follow-up",IF(U15&lt;$B$9,"Action date passed",IF(U15=$B$9,"Action due today","Action date ahead")))))</x:f>
        <x:v>No open follow-up</x:v>
      </x:c>
    </x:row>
    <x:row r="16" ht="84" customHeight="1">
      <x:c r="A16" s="9" t="str">
        <x:v>EX-R02</x:v>
      </x:c>
      <x:c r="B16" s="9" t="str">
        <x:v>EHS</x:v>
      </x:c>
      <x:c r="C16" s="9" t="str">
        <x:v>Site water balance</x:v>
      </x:c>
      <x:c r="D16" s="9" t="str">
        <x:v>Aggregated schedule</x:v>
      </x:c>
      <x:c r="E16" s="9" t="str">
        <x:v>Fictional Site A</x:v>
      </x:c>
      <x:c r="F16" s="10" t="n">
        <x:v>45748</x:v>
      </x:c>
      <x:c r="G16" s="10" t="n">
        <x:v>46112</x:v>
      </x:c>
      <x:c r="H16" s="9" t="str">
        <x:v>Fictional EHS owner</x:v>
      </x:c>
      <x:c r="I16" s="9" t="str">
        <x:v>Fictional reviewer</x:v>
      </x:c>
      <x:c r="J16" s="9" t="str">
        <x:v>Issued</x:v>
      </x:c>
      <x:c r="K16" s="10" t="n">
        <x:v>46113</x:v>
      </x:c>
      <x:c r="L16" s="10" t="n">
        <x:v>46127</x:v>
      </x:c>
      <x:c r="M16" s="9" t="str">
        <x:v>Partial</x:v>
      </x:c>
      <x:c r="N16" s="10" t="n">
        <x:v>46126</x:v>
      </x:c>
      <x:c r="O16" s="9" t="str">
        <x:v>FICTIONAL response EX-R02, schedule 1</x:v>
      </x:c>
      <x:c r="P16" s="9" t="str">
        <x:v>Partial</x:v>
      </x:c>
      <x:c r="Q16" s="9" t="str">
        <x:v>Changes requested</x:v>
      </x:c>
      <x:c r="R16" s="10" t="n">
        <x:v>46128</x:v>
      </x:c>
      <x:c r="S16" s="9" t="str">
        <x:v>FICTIONAL review memo EX-R02</x:v>
      </x:c>
      <x:c r="T16" s="9" t="str">
        <x:v>Obtain the missing meter records.</x:v>
      </x:c>
      <x:c r="U16" s="10" t="n">
        <x:v>46134</x:v>
      </x:c>
      <x:c r="V16" s="9" t="str">
        <x:v>Two months remain missing.</x:v>
      </x:c>
      <x:c r="W16" s="17" t="str">
        <x:f>IF(COUNTA(A16:V16)=0,"",IF(OR(LEN(TRIM(A16&amp;""))=0,NOT(ISTEXT(A16)),NOT(EXACT(A16,TRIM(A16)))),"Check: ID missing or untrimmed",IF(OR(ISNUMBER(FIND("*",A16)),ISNUMBER(FIND("?",A16)),ISNUMBER(FIND("~",A16))),"Check: ID contains wildcard",IF(COUNTIFS($A$15:$A$74,A16)&gt;1,"Check: duplicate request ID",IF(OR(LEN(TRIM($B$6&amp;""))=0,NOT(IF(ISNUMBER($B$7),AND($B$7&gt;=1,$B$7&lt;=2958465,MOD($B$7,1)=0),FALSE)),NOT(IF(ISNUMBER($B$8),AND($B$8&gt;=1,$B$8&lt;=2958465,MOD($B$8,1)=0),FALSE)),NOT(IF(ISNUMBER($B$9),AND($B$9&gt;=1,$B$9&lt;=2958465,MOD($B$9,1)=0),FALSE)),$B$7&gt;$B$8),"Check: programme setup",IF(OR(LEN(TRIM(B16&amp;""))=0,LEN(TRIM(C16&amp;""))=0,LEN(TRIM(D16&amp;""))=0,LEN(TRIM(E16&amp;""))=0,LEN(TRIM(H16&amp;""))=0,LEN(TRIM(I16&amp;""))=0),"Check: core fields missing",IF(OR(NOT(IF(ISNUMBER(F16),AND(F16&gt;=1,F16&lt;=2958465,MOD(F16,1)=0),FALSE)),NOT(IF(ISNUMBER(G16),AND(G16&gt;=1,G16&lt;=2958465,MOD(G16,1)=0),FALSE)),F16&gt;G16,F16&lt;$B$7,G16&gt;$B$8),"Check: requested period invalid",IF(NOT(OR(EXACT(J16,"Draft"),EXACT(J16,"Issued"),EXACT(J16,"Withdrawn"))),"Check: request state invalid",IF(NOT(OR(EXACT(M16,"Awaiting"),EXACT(M16,"Partial"),EXACT(M16,"Received"),EXACT(M16,"Unavailable"),EXACT(M16,"Not applicable"))),"Check: receipt state invalid",IF(NOT(OR(EXACT(P16,"Not reviewed"),EXACT(P16,"Matches request"),EXACT(P16,"Partial"),EXACT(P16,"Different"),EXACT(P16,"Not applicable"))),"Check: coverage review invalid",IF(NOT(OR(EXACT(Q16,"Not reviewed"),EXACT(Q16,"In review"),EXACT(Q16,"Changes requested"),EXACT(Q16,"Accepted"),EXACT(Q16,"Not applicable"))),"Check: disposition invalid",IF(OR(AND(LEN(K16&amp;"")&gt;0,NOT(IF(ISNUMBER(K16),AND(K16&gt;=1,K16&lt;=2958465,MOD(K16,1)=0),FALSE))),AND(LEN(L16&amp;"")&gt;0,NOT(IF(ISNUMBER(L16),AND(L16&gt;=1,L16&lt;=2958465,MOD(L16,1)=0),FALSE))),AND(LEN(N16&amp;"")&gt;0,NOT(IF(ISNUMBER(N16),AND(N16&gt;=1,N16&lt;=2958465,MOD(N16,1)=0),FALSE))),AND(LEN(R16&amp;"")&gt;0,NOT(IF(ISNUMBER(R16),AND(R16&gt;=1,R16&lt;=2958465,MOD(R16,1)=0),FALSE))),AND(LEN(U16&amp;"")&gt;0,NOT(IF(ISNUMBER(U16),AND(U16&gt;=1,U16&lt;=2958465,MOD(U16,1)=0),FALSE)))),"Check: entered date invalid",IF(OR(AND(LEN(K16&amp;"")&gt;0,K16&gt;$B$9),AND(LEN(N16&amp;"")&gt;0,N16&gt;$B$9),AND(LEN(R16&amp;"")&gt;0,R16&gt;$B$9)),"Check: actual date after as-of",IF(OR(AND(LEN(K16&amp;"")&gt;0,LEN(L16&amp;"")&gt;0,L16&lt;K16),AND(LEN(N16&amp;"")&gt;0,LEN(K16&amp;"")&gt;0,N16&lt;K16),AND(LEN(R16&amp;"")&gt;0,LEN(N16&amp;"")&gt;0,R16&lt;N16)),"Check: date chronology",IF(AND(EXACT(J16,"Draft"),OR(LEN(K16&amp;"")&gt;0,LEN(N16&amp;"")&gt;0,LEN(R16&amp;"")&gt;0,NOT(EXACT(M16,"Awaiting")),NOT(EXACT(P16,"Not reviewed")),NOT(EXACT(Q16,"Not reviewed")))),"Check: draft contains completed activity",IF(AND(EXACT(J16,"Issued"),OR(LEN(K16&amp;"")=0,LEN(L16&amp;"")=0)),"Check: issue and due dates needed",IF(AND(NOT(EXACT(M16,"Awaiting")),OR(LEN(K16&amp;"")=0,LEN(N16&amp;"")=0,LEN(TRIM(O16&amp;""))=0)),"Check: reply date or locator missing",IF(AND(EXACT(M16,"Awaiting"),OR(LEN(N16&amp;"")&gt;0,LEN(R16&amp;"")&gt;0,NOT(EXACT(P16,"Not reviewed")),NOT(EXACT(Q16,"Not reviewed")))),"Check: awaiting conflicts with review",IF(AND(NOT(EXACT(Q16,"Not reviewed")),OR(LEN(R16&amp;"")=0,LEN(TRIM(S16&amp;""))=0)),"Check: review date or record missing",IF(AND(EXACT(Q16,"Not reviewed"),LEN(R16&amp;"")&gt;0),"Check: update review disposition",IF(AND(EXACT(Q16,"Accepted"),OR(NOT(EXACT(J16,"Issued")),NOT(EXACT(M16,"Received")),NOT(EXACT(P16,"Matches request")))),"Check: acceptance prerequisites missing",IF(AND(EXACT(Q16,"Not applicable"),OR(NOT(EXACT(M16,"Not applicable")),NOT(EXACT(P16,"Not applicable")))),"Check: N.A. review inconsistent",IF(AND(OR(EXACT(M16,"Partial"),EXACT(M16,"Unavailable"),EXACT(M16,"Not applicable"),EXACT(P16,"Partial"),EXACT(P16,"Different"),EXACT(P16,"Not applicable"),EXACT(Q16,"Changes requested"),EXACT(J16,"Withdrawn")),LEN(TRIM(V16&amp;""))=0),"Check: gap or exception reason missing",IF(AND(NOT(EXACT(Q16,"Accepted")),NOT(EXACT(Q16,"Not applicable")),NOT(EXACT(J16,"Withdrawn")),OR(LEN(TRIM(T16&amp;""))=0,LEN(U16&amp;"")=0)),"Check: next action or date missing","Recorded"))))))))))))))))))))))))</x:f>
        <x:v>Recorded</x:v>
      </x:c>
      <x:c r="X16" s="17" t="n">
        <x:f>IF(W16&lt;&gt;"Recorded","",IF(EXACT(J16,"Issued"),1,0))</x:f>
        <x:v>1</x:v>
      </x:c>
      <x:c r="Y16" s="17" t="n">
        <x:f>IF(W16&lt;&gt;"Recorded","",IF(AND(EXACT(J16,"Issued"),NOT(EXACT(M16,"Awaiting"))),1,0))</x:f>
        <x:v>1</x:v>
      </x:c>
      <x:c r="Z16" s="17" t="n">
        <x:f>IF(W16&lt;&gt;"Recorded","",IF(AND(EXACT(J16,"Issued"),EXACT(Q16,"Accepted")),1,0))</x:f>
        <x:v>0</x:v>
      </x:c>
      <x:c r="AA16" s="17" t="str">
        <x:f>IF(LEN(W16&amp;"")=0,"",IF(W16&lt;&gt;"Recorded","Check: resolve input issue",IF(OR(EXACT(Q16,"Accepted"),EXACT(Q16,"Not applicable"),EXACT(J16,"Withdrawn")),"No open follow-up",IF(U16&lt;$B$9,"Action date passed",IF(U16=$B$9,"Action due today","Action date ahead")))))</x:f>
        <x:v>Action date ahead</x:v>
      </x:c>
    </x:row>
    <x:row r="17" ht="84" customHeight="1">
      <x:c r="A17" s="9" t="str">
        <x:v>EX-R03</x:v>
      </x:c>
      <x:c r="B17" s="9" t="str">
        <x:v>HR</x:v>
      </x:c>
      <x:c r="C17" s="9" t="str">
        <x:v>Aggregated training hours</x:v>
      </x:c>
      <x:c r="D17" s="9" t="str">
        <x:v>Aggregated schedule</x:v>
      </x:c>
      <x:c r="E17" s="9" t="str">
        <x:v>Fictional Site A</x:v>
      </x:c>
      <x:c r="F17" s="10" t="n">
        <x:v>45748</x:v>
      </x:c>
      <x:c r="G17" s="10" t="n">
        <x:v>46112</x:v>
      </x:c>
      <x:c r="H17" s="9" t="str">
        <x:v>Fictional HR owner</x:v>
      </x:c>
      <x:c r="I17" s="9" t="str">
        <x:v>Fictional reviewer</x:v>
      </x:c>
      <x:c r="J17" s="9" t="str">
        <x:v>Issued</x:v>
      </x:c>
      <x:c r="K17" s="10" t="n">
        <x:v>46113</x:v>
      </x:c>
      <x:c r="L17" s="10" t="n">
        <x:v>46127</x:v>
      </x:c>
      <x:c r="M17" s="9" t="str">
        <x:v>Unavailable</x:v>
      </x:c>
      <x:c r="N17" s="10" t="n">
        <x:v>46127</x:v>
      </x:c>
      <x:c r="O17" s="9" t="str">
        <x:v>FICTIONAL response EX-R03, schedule 1</x:v>
      </x:c>
      <x:c r="P17" s="9" t="str">
        <x:v>Not reviewed</x:v>
      </x:c>
      <x:c r="Q17" s="9" t="str">
        <x:v>Not reviewed</x:v>
      </x:c>
      <x:c r="R17" s="10"/>
      <x:c r="S17" s="9"/>
      <x:c r="T17" s="9" t="str">
        <x:v>Agree a recovery step with the owner.</x:v>
      </x:c>
      <x:c r="U17" s="10" t="n">
        <x:v>46132</x:v>
      </x:c>
      <x:c r="V17" s="9" t="str">
        <x:v>The requested aggregated schedule is not yet available.</x:v>
      </x:c>
      <x:c r="W17" s="17" t="str">
        <x:f>IF(COUNTA(A17:V17)=0,"",IF(OR(LEN(TRIM(A17&amp;""))=0,NOT(ISTEXT(A17)),NOT(EXACT(A17,TRIM(A17)))),"Check: ID missing or untrimmed",IF(OR(ISNUMBER(FIND("*",A17)),ISNUMBER(FIND("?",A17)),ISNUMBER(FIND("~",A17))),"Check: ID contains wildcard",IF(COUNTIFS($A$15:$A$74,A17)&gt;1,"Check: duplicate request ID",IF(OR(LEN(TRIM($B$6&amp;""))=0,NOT(IF(ISNUMBER($B$7),AND($B$7&gt;=1,$B$7&lt;=2958465,MOD($B$7,1)=0),FALSE)),NOT(IF(ISNUMBER($B$8),AND($B$8&gt;=1,$B$8&lt;=2958465,MOD($B$8,1)=0),FALSE)),NOT(IF(ISNUMBER($B$9),AND($B$9&gt;=1,$B$9&lt;=2958465,MOD($B$9,1)=0),FALSE)),$B$7&gt;$B$8),"Check: programme setup",IF(OR(LEN(TRIM(B17&amp;""))=0,LEN(TRIM(C17&amp;""))=0,LEN(TRIM(D17&amp;""))=0,LEN(TRIM(E17&amp;""))=0,LEN(TRIM(H17&amp;""))=0,LEN(TRIM(I17&amp;""))=0),"Check: core fields missing",IF(OR(NOT(IF(ISNUMBER(F17),AND(F17&gt;=1,F17&lt;=2958465,MOD(F17,1)=0),FALSE)),NOT(IF(ISNUMBER(G17),AND(G17&gt;=1,G17&lt;=2958465,MOD(G17,1)=0),FALSE)),F17&gt;G17,F17&lt;$B$7,G17&gt;$B$8),"Check: requested period invalid",IF(NOT(OR(EXACT(J17,"Draft"),EXACT(J17,"Issued"),EXACT(J17,"Withdrawn"))),"Check: request state invalid",IF(NOT(OR(EXACT(M17,"Awaiting"),EXACT(M17,"Partial"),EXACT(M17,"Received"),EXACT(M17,"Unavailable"),EXACT(M17,"Not applicable"))),"Check: receipt state invalid",IF(NOT(OR(EXACT(P17,"Not reviewed"),EXACT(P17,"Matches request"),EXACT(P17,"Partial"),EXACT(P17,"Different"),EXACT(P17,"Not applicable"))),"Check: coverage review invalid",IF(NOT(OR(EXACT(Q17,"Not reviewed"),EXACT(Q17,"In review"),EXACT(Q17,"Changes requested"),EXACT(Q17,"Accepted"),EXACT(Q17,"Not applicable"))),"Check: disposition invalid",IF(OR(AND(LEN(K17&amp;"")&gt;0,NOT(IF(ISNUMBER(K17),AND(K17&gt;=1,K17&lt;=2958465,MOD(K17,1)=0),FALSE))),AND(LEN(L17&amp;"")&gt;0,NOT(IF(ISNUMBER(L17),AND(L17&gt;=1,L17&lt;=2958465,MOD(L17,1)=0),FALSE))),AND(LEN(N17&amp;"")&gt;0,NOT(IF(ISNUMBER(N17),AND(N17&gt;=1,N17&lt;=2958465,MOD(N17,1)=0),FALSE))),AND(LEN(R17&amp;"")&gt;0,NOT(IF(ISNUMBER(R17),AND(R17&gt;=1,R17&lt;=2958465,MOD(R17,1)=0),FALSE))),AND(LEN(U17&amp;"")&gt;0,NOT(IF(ISNUMBER(U17),AND(U17&gt;=1,U17&lt;=2958465,MOD(U17,1)=0),FALSE)))),"Check: entered date invalid",IF(OR(AND(LEN(K17&amp;"")&gt;0,K17&gt;$B$9),AND(LEN(N17&amp;"")&gt;0,N17&gt;$B$9),AND(LEN(R17&amp;"")&gt;0,R17&gt;$B$9)),"Check: actual date after as-of",IF(OR(AND(LEN(K17&amp;"")&gt;0,LEN(L17&amp;"")&gt;0,L17&lt;K17),AND(LEN(N17&amp;"")&gt;0,LEN(K17&amp;"")&gt;0,N17&lt;K17),AND(LEN(R17&amp;"")&gt;0,LEN(N17&amp;"")&gt;0,R17&lt;N17)),"Check: date chronology",IF(AND(EXACT(J17,"Draft"),OR(LEN(K17&amp;"")&gt;0,LEN(N17&amp;"")&gt;0,LEN(R17&amp;"")&gt;0,NOT(EXACT(M17,"Awaiting")),NOT(EXACT(P17,"Not reviewed")),NOT(EXACT(Q17,"Not reviewed")))),"Check: draft contains completed activity",IF(AND(EXACT(J17,"Issued"),OR(LEN(K17&amp;"")=0,LEN(L17&amp;"")=0)),"Check: issue and due dates needed",IF(AND(NOT(EXACT(M17,"Awaiting")),OR(LEN(K17&amp;"")=0,LEN(N17&amp;"")=0,LEN(TRIM(O17&amp;""))=0)),"Check: reply date or locator missing",IF(AND(EXACT(M17,"Awaiting"),OR(LEN(N17&amp;"")&gt;0,LEN(R17&amp;"")&gt;0,NOT(EXACT(P17,"Not reviewed")),NOT(EXACT(Q17,"Not reviewed")))),"Check: awaiting conflicts with review",IF(AND(NOT(EXACT(Q17,"Not reviewed")),OR(LEN(R17&amp;"")=0,LEN(TRIM(S17&amp;""))=0)),"Check: review date or record missing",IF(AND(EXACT(Q17,"Not reviewed"),LEN(R17&amp;"")&gt;0),"Check: update review disposition",IF(AND(EXACT(Q17,"Accepted"),OR(NOT(EXACT(J17,"Issued")),NOT(EXACT(M17,"Received")),NOT(EXACT(P17,"Matches request")))),"Check: acceptance prerequisites missing",IF(AND(EXACT(Q17,"Not applicable"),OR(NOT(EXACT(M17,"Not applicable")),NOT(EXACT(P17,"Not applicable")))),"Check: N.A. review inconsistent",IF(AND(OR(EXACT(M17,"Partial"),EXACT(M17,"Unavailable"),EXACT(M17,"Not applicable"),EXACT(P17,"Partial"),EXACT(P17,"Different"),EXACT(P17,"Not applicable"),EXACT(Q17,"Changes requested"),EXACT(J17,"Withdrawn")),LEN(TRIM(V17&amp;""))=0),"Check: gap or exception reason missing",IF(AND(NOT(EXACT(Q17,"Accepted")),NOT(EXACT(Q17,"Not applicable")),NOT(EXACT(J17,"Withdrawn")),OR(LEN(TRIM(T17&amp;""))=0,LEN(U17&amp;"")=0)),"Check: next action or date missing","Recorded"))))))))))))))))))))))))</x:f>
        <x:v>Recorded</x:v>
      </x:c>
      <x:c r="X17" s="17" t="n">
        <x:f>IF(W17&lt;&gt;"Recorded","",IF(EXACT(J17,"Issued"),1,0))</x:f>
        <x:v>1</x:v>
      </x:c>
      <x:c r="Y17" s="17" t="n">
        <x:f>IF(W17&lt;&gt;"Recorded","",IF(AND(EXACT(J17,"Issued"),NOT(EXACT(M17,"Awaiting"))),1,0))</x:f>
        <x:v>1</x:v>
      </x:c>
      <x:c r="Z17" s="17" t="n">
        <x:f>IF(W17&lt;&gt;"Recorded","",IF(AND(EXACT(J17,"Issued"),EXACT(Q17,"Accepted")),1,0))</x:f>
        <x:v>0</x:v>
      </x:c>
      <x:c r="AA17" s="17" t="str">
        <x:f>IF(LEN(W17&amp;"")=0,"",IF(W17&lt;&gt;"Recorded","Check: resolve input issue",IF(OR(EXACT(Q17,"Accepted"),EXACT(Q17,"Not applicable"),EXACT(J17,"Withdrawn")),"No open follow-up",IF(U17&lt;$B$9,"Action date passed",IF(U17=$B$9,"Action due today","Action date ahead")))))</x:f>
        <x:v>Action due today</x:v>
      </x:c>
    </x:row>
    <x:row r="18" ht="84" customHeight="1">
      <x:c r="A18" s="9" t="str">
        <x:v>EX-R04</x:v>
      </x:c>
      <x:c r="B18" s="9" t="str">
        <x:v>Finance</x:v>
      </x:c>
      <x:c r="C18" s="9" t="str">
        <x:v>Denominator reconciliation</x:v>
      </x:c>
      <x:c r="D18" s="9" t="str">
        <x:v>Aggregated schedule</x:v>
      </x:c>
      <x:c r="E18" s="9" t="str">
        <x:v>Fictional Site A</x:v>
      </x:c>
      <x:c r="F18" s="10" t="n">
        <x:v>45748</x:v>
      </x:c>
      <x:c r="G18" s="10" t="n">
        <x:v>46112</x:v>
      </x:c>
      <x:c r="H18" s="9" t="str">
        <x:v>Fictional Finance owner</x:v>
      </x:c>
      <x:c r="I18" s="9" t="str">
        <x:v>Fictional reviewer</x:v>
      </x:c>
      <x:c r="J18" s="9" t="str">
        <x:v>Issued</x:v>
      </x:c>
      <x:c r="K18" s="10" t="n">
        <x:v>46113</x:v>
      </x:c>
      <x:c r="L18" s="10" t="n">
        <x:v>46127</x:v>
      </x:c>
      <x:c r="M18" s="9" t="str">
        <x:v>Awaiting</x:v>
      </x:c>
      <x:c r="N18" s="10"/>
      <x:c r="O18" s="9"/>
      <x:c r="P18" s="9" t="str">
        <x:v>Not reviewed</x:v>
      </x:c>
      <x:c r="Q18" s="9" t="str">
        <x:v>Not reviewed</x:v>
      </x:c>
      <x:c r="R18" s="10"/>
      <x:c r="S18" s="9"/>
      <x:c r="T18" s="9" t="str">
        <x:v>Check progress with the finance owner.</x:v>
      </x:c>
      <x:c r="U18" s="10" t="n">
        <x:v>46130</x:v>
      </x:c>
      <x:c r="V18" s="9"/>
      <x:c r="W18" s="17" t="str">
        <x:f>IF(COUNTA(A18:V18)=0,"",IF(OR(LEN(TRIM(A18&amp;""))=0,NOT(ISTEXT(A18)),NOT(EXACT(A18,TRIM(A18)))),"Check: ID missing or untrimmed",IF(OR(ISNUMBER(FIND("*",A18)),ISNUMBER(FIND("?",A18)),ISNUMBER(FIND("~",A18))),"Check: ID contains wildcard",IF(COUNTIFS($A$15:$A$74,A18)&gt;1,"Check: duplicate request ID",IF(OR(LEN(TRIM($B$6&amp;""))=0,NOT(IF(ISNUMBER($B$7),AND($B$7&gt;=1,$B$7&lt;=2958465,MOD($B$7,1)=0),FALSE)),NOT(IF(ISNUMBER($B$8),AND($B$8&gt;=1,$B$8&lt;=2958465,MOD($B$8,1)=0),FALSE)),NOT(IF(ISNUMBER($B$9),AND($B$9&gt;=1,$B$9&lt;=2958465,MOD($B$9,1)=0),FALSE)),$B$7&gt;$B$8),"Check: programme setup",IF(OR(LEN(TRIM(B18&amp;""))=0,LEN(TRIM(C18&amp;""))=0,LEN(TRIM(D18&amp;""))=0,LEN(TRIM(E18&amp;""))=0,LEN(TRIM(H18&amp;""))=0,LEN(TRIM(I18&amp;""))=0),"Check: core fields missing",IF(OR(NOT(IF(ISNUMBER(F18),AND(F18&gt;=1,F18&lt;=2958465,MOD(F18,1)=0),FALSE)),NOT(IF(ISNUMBER(G18),AND(G18&gt;=1,G18&lt;=2958465,MOD(G18,1)=0),FALSE)),F18&gt;G18,F18&lt;$B$7,G18&gt;$B$8),"Check: requested period invalid",IF(NOT(OR(EXACT(J18,"Draft"),EXACT(J18,"Issued"),EXACT(J18,"Withdrawn"))),"Check: request state invalid",IF(NOT(OR(EXACT(M18,"Awaiting"),EXACT(M18,"Partial"),EXACT(M18,"Received"),EXACT(M18,"Unavailable"),EXACT(M18,"Not applicable"))),"Check: receipt state invalid",IF(NOT(OR(EXACT(P18,"Not reviewed"),EXACT(P18,"Matches request"),EXACT(P18,"Partial"),EXACT(P18,"Different"),EXACT(P18,"Not applicable"))),"Check: coverage review invalid",IF(NOT(OR(EXACT(Q18,"Not reviewed"),EXACT(Q18,"In review"),EXACT(Q18,"Changes requested"),EXACT(Q18,"Accepted"),EXACT(Q18,"Not applicable"))),"Check: disposition invalid",IF(OR(AND(LEN(K18&amp;"")&gt;0,NOT(IF(ISNUMBER(K18),AND(K18&gt;=1,K18&lt;=2958465,MOD(K18,1)=0),FALSE))),AND(LEN(L18&amp;"")&gt;0,NOT(IF(ISNUMBER(L18),AND(L18&gt;=1,L18&lt;=2958465,MOD(L18,1)=0),FALSE))),AND(LEN(N18&amp;"")&gt;0,NOT(IF(ISNUMBER(N18),AND(N18&gt;=1,N18&lt;=2958465,MOD(N18,1)=0),FALSE))),AND(LEN(R18&amp;"")&gt;0,NOT(IF(ISNUMBER(R18),AND(R18&gt;=1,R18&lt;=2958465,MOD(R18,1)=0),FALSE))),AND(LEN(U18&amp;"")&gt;0,NOT(IF(ISNUMBER(U18),AND(U18&gt;=1,U18&lt;=2958465,MOD(U18,1)=0),FALSE)))),"Check: entered date invalid",IF(OR(AND(LEN(K18&amp;"")&gt;0,K18&gt;$B$9),AND(LEN(N18&amp;"")&gt;0,N18&gt;$B$9),AND(LEN(R18&amp;"")&gt;0,R18&gt;$B$9)),"Check: actual date after as-of",IF(OR(AND(LEN(K18&amp;"")&gt;0,LEN(L18&amp;"")&gt;0,L18&lt;K18),AND(LEN(N18&amp;"")&gt;0,LEN(K18&amp;"")&gt;0,N18&lt;K18),AND(LEN(R18&amp;"")&gt;0,LEN(N18&amp;"")&gt;0,R18&lt;N18)),"Check: date chronology",IF(AND(EXACT(J18,"Draft"),OR(LEN(K18&amp;"")&gt;0,LEN(N18&amp;"")&gt;0,LEN(R18&amp;"")&gt;0,NOT(EXACT(M18,"Awaiting")),NOT(EXACT(P18,"Not reviewed")),NOT(EXACT(Q18,"Not reviewed")))),"Check: draft contains completed activity",IF(AND(EXACT(J18,"Issued"),OR(LEN(K18&amp;"")=0,LEN(L18&amp;"")=0)),"Check: issue and due dates needed",IF(AND(NOT(EXACT(M18,"Awaiting")),OR(LEN(K18&amp;"")=0,LEN(N18&amp;"")=0,LEN(TRIM(O18&amp;""))=0)),"Check: reply date or locator missing",IF(AND(EXACT(M18,"Awaiting"),OR(LEN(N18&amp;"")&gt;0,LEN(R18&amp;"")&gt;0,NOT(EXACT(P18,"Not reviewed")),NOT(EXACT(Q18,"Not reviewed")))),"Check: awaiting conflicts with review",IF(AND(NOT(EXACT(Q18,"Not reviewed")),OR(LEN(R18&amp;"")=0,LEN(TRIM(S18&amp;""))=0)),"Check: review date or record missing",IF(AND(EXACT(Q18,"Not reviewed"),LEN(R18&amp;"")&gt;0),"Check: update review disposition",IF(AND(EXACT(Q18,"Accepted"),OR(NOT(EXACT(J18,"Issued")),NOT(EXACT(M18,"Received")),NOT(EXACT(P18,"Matches request")))),"Check: acceptance prerequisites missing",IF(AND(EXACT(Q18,"Not applicable"),OR(NOT(EXACT(M18,"Not applicable")),NOT(EXACT(P18,"Not applicable")))),"Check: N.A. review inconsistent",IF(AND(OR(EXACT(M18,"Partial"),EXACT(M18,"Unavailable"),EXACT(M18,"Not applicable"),EXACT(P18,"Partial"),EXACT(P18,"Different"),EXACT(P18,"Not applicable"),EXACT(Q18,"Changes requested"),EXACT(J18,"Withdrawn")),LEN(TRIM(V18&amp;""))=0),"Check: gap or exception reason missing",IF(AND(NOT(EXACT(Q18,"Accepted")),NOT(EXACT(Q18,"Not applicable")),NOT(EXACT(J18,"Withdrawn")),OR(LEN(TRIM(T18&amp;""))=0,LEN(U18&amp;"")=0)),"Check: next action or date missing","Recorded"))))))))))))))))))))))))</x:f>
        <x:v>Recorded</x:v>
      </x:c>
      <x:c r="X18" s="17" t="n">
        <x:f>IF(W18&lt;&gt;"Recorded","",IF(EXACT(J18,"Issued"),1,0))</x:f>
        <x:v>1</x:v>
      </x:c>
      <x:c r="Y18" s="17" t="n">
        <x:f>IF(W18&lt;&gt;"Recorded","",IF(AND(EXACT(J18,"Issued"),NOT(EXACT(M18,"Awaiting"))),1,0))</x:f>
        <x:v>0</x:v>
      </x:c>
      <x:c r="Z18" s="17" t="n">
        <x:f>IF(W18&lt;&gt;"Recorded","",IF(AND(EXACT(J18,"Issued"),EXACT(Q18,"Accepted")),1,0))</x:f>
        <x:v>0</x:v>
      </x:c>
      <x:c r="AA18" s="17" t="str">
        <x:f>IF(LEN(W18&amp;"")=0,"",IF(W18&lt;&gt;"Recorded","Check: resolve input issue",IF(OR(EXACT(Q18,"Accepted"),EXACT(Q18,"Not applicable"),EXACT(J18,"Withdrawn")),"No open follow-up",IF(U18&lt;$B$9,"Action date passed",IF(U18=$B$9,"Action due today","Action date ahead")))))</x:f>
        <x:v>Action date passed</x:v>
      </x:c>
    </x:row>
    <x:row r="19" ht="52" customHeight="1">
      <x:c r="A19" s="9"/>
      <x:c r="B19" s="9"/>
      <x:c r="C19" s="9"/>
      <x:c r="D19" s="9"/>
      <x:c r="E19" s="9"/>
      <x:c r="F19" s="10"/>
      <x:c r="G19" s="10"/>
      <x:c r="H19" s="9"/>
      <x:c r="I19" s="9"/>
      <x:c r="J19" s="9"/>
      <x:c r="K19" s="10"/>
      <x:c r="L19" s="10"/>
      <x:c r="M19" s="9"/>
      <x:c r="N19" s="10"/>
      <x:c r="O19" s="9"/>
      <x:c r="P19" s="9"/>
      <x:c r="Q19" s="9"/>
      <x:c r="R19" s="10"/>
      <x:c r="S19" s="9"/>
      <x:c r="T19" s="9"/>
      <x:c r="U19" s="10"/>
      <x:c r="V19" s="9"/>
      <x:c r="W19" s="17" t="str">
        <x:f>IF(COUNTA(A19:V19)=0,"",IF(OR(LEN(TRIM(A19&amp;""))=0,NOT(ISTEXT(A19)),NOT(EXACT(A19,TRIM(A19)))),"Check: ID missing or untrimmed",IF(OR(ISNUMBER(FIND("*",A19)),ISNUMBER(FIND("?",A19)),ISNUMBER(FIND("~",A19))),"Check: ID contains wildcard",IF(COUNTIFS($A$15:$A$74,A19)&gt;1,"Check: duplicate request ID",IF(OR(LEN(TRIM($B$6&amp;""))=0,NOT(IF(ISNUMBER($B$7),AND($B$7&gt;=1,$B$7&lt;=2958465,MOD($B$7,1)=0),FALSE)),NOT(IF(ISNUMBER($B$8),AND($B$8&gt;=1,$B$8&lt;=2958465,MOD($B$8,1)=0),FALSE)),NOT(IF(ISNUMBER($B$9),AND($B$9&gt;=1,$B$9&lt;=2958465,MOD($B$9,1)=0),FALSE)),$B$7&gt;$B$8),"Check: programme setup",IF(OR(LEN(TRIM(B19&amp;""))=0,LEN(TRIM(C19&amp;""))=0,LEN(TRIM(D19&amp;""))=0,LEN(TRIM(E19&amp;""))=0,LEN(TRIM(H19&amp;""))=0,LEN(TRIM(I19&amp;""))=0),"Check: core fields missing",IF(OR(NOT(IF(ISNUMBER(F19),AND(F19&gt;=1,F19&lt;=2958465,MOD(F19,1)=0),FALSE)),NOT(IF(ISNUMBER(G19),AND(G19&gt;=1,G19&lt;=2958465,MOD(G19,1)=0),FALSE)),F19&gt;G19,F19&lt;$B$7,G19&gt;$B$8),"Check: requested period invalid",IF(NOT(OR(EXACT(J19,"Draft"),EXACT(J19,"Issued"),EXACT(J19,"Withdrawn"))),"Check: request state invalid",IF(NOT(OR(EXACT(M19,"Awaiting"),EXACT(M19,"Partial"),EXACT(M19,"Received"),EXACT(M19,"Unavailable"),EXACT(M19,"Not applicable"))),"Check: receipt state invalid",IF(NOT(OR(EXACT(P19,"Not reviewed"),EXACT(P19,"Matches request"),EXACT(P19,"Partial"),EXACT(P19,"Different"),EXACT(P19,"Not applicable"))),"Check: coverage review invalid",IF(NOT(OR(EXACT(Q19,"Not reviewed"),EXACT(Q19,"In review"),EXACT(Q19,"Changes requested"),EXACT(Q19,"Accepted"),EXACT(Q19,"Not applicable"))),"Check: disposition invalid",IF(OR(AND(LEN(K19&amp;"")&gt;0,NOT(IF(ISNUMBER(K19),AND(K19&gt;=1,K19&lt;=2958465,MOD(K19,1)=0),FALSE))),AND(LEN(L19&amp;"")&gt;0,NOT(IF(ISNUMBER(L19),AND(L19&gt;=1,L19&lt;=2958465,MOD(L19,1)=0),FALSE))),AND(LEN(N19&amp;"")&gt;0,NOT(IF(ISNUMBER(N19),AND(N19&gt;=1,N19&lt;=2958465,MOD(N19,1)=0),FALSE))),AND(LEN(R19&amp;"")&gt;0,NOT(IF(ISNUMBER(R19),AND(R19&gt;=1,R19&lt;=2958465,MOD(R19,1)=0),FALSE))),AND(LEN(U19&amp;"")&gt;0,NOT(IF(ISNUMBER(U19),AND(U19&gt;=1,U19&lt;=2958465,MOD(U19,1)=0),FALSE)))),"Check: entered date invalid",IF(OR(AND(LEN(K19&amp;"")&gt;0,K19&gt;$B$9),AND(LEN(N19&amp;"")&gt;0,N19&gt;$B$9),AND(LEN(R19&amp;"")&gt;0,R19&gt;$B$9)),"Check: actual date after as-of",IF(OR(AND(LEN(K19&amp;"")&gt;0,LEN(L19&amp;"")&gt;0,L19&lt;K19),AND(LEN(N19&amp;"")&gt;0,LEN(K19&amp;"")&gt;0,N19&lt;K19),AND(LEN(R19&amp;"")&gt;0,LEN(N19&amp;"")&gt;0,R19&lt;N19)),"Check: date chronology",IF(AND(EXACT(J19,"Draft"),OR(LEN(K19&amp;"")&gt;0,LEN(N19&amp;"")&gt;0,LEN(R19&amp;"")&gt;0,NOT(EXACT(M19,"Awaiting")),NOT(EXACT(P19,"Not reviewed")),NOT(EXACT(Q19,"Not reviewed")))),"Check: draft contains completed activity",IF(AND(EXACT(J19,"Issued"),OR(LEN(K19&amp;"")=0,LEN(L19&amp;"")=0)),"Check: issue and due dates needed",IF(AND(NOT(EXACT(M19,"Awaiting")),OR(LEN(K19&amp;"")=0,LEN(N19&amp;"")=0,LEN(TRIM(O19&amp;""))=0)),"Check: reply date or locator missing",IF(AND(EXACT(M19,"Awaiting"),OR(LEN(N19&amp;"")&gt;0,LEN(R19&amp;"")&gt;0,NOT(EXACT(P19,"Not reviewed")),NOT(EXACT(Q19,"Not reviewed")))),"Check: awaiting conflicts with review",IF(AND(NOT(EXACT(Q19,"Not reviewed")),OR(LEN(R19&amp;"")=0,LEN(TRIM(S19&amp;""))=0)),"Check: review date or record missing",IF(AND(EXACT(Q19,"Not reviewed"),LEN(R19&amp;"")&gt;0),"Check: update review disposition",IF(AND(EXACT(Q19,"Accepted"),OR(NOT(EXACT(J19,"Issued")),NOT(EXACT(M19,"Received")),NOT(EXACT(P19,"Matches request")))),"Check: acceptance prerequisites missing",IF(AND(EXACT(Q19,"Not applicable"),OR(NOT(EXACT(M19,"Not applicable")),NOT(EXACT(P19,"Not applicable")))),"Check: N.A. review inconsistent",IF(AND(OR(EXACT(M19,"Partial"),EXACT(M19,"Unavailable"),EXACT(M19,"Not applicable"),EXACT(P19,"Partial"),EXACT(P19,"Different"),EXACT(P19,"Not applicable"),EXACT(Q19,"Changes requested"),EXACT(J19,"Withdrawn")),LEN(TRIM(V19&amp;""))=0),"Check: gap or exception reason missing",IF(AND(NOT(EXACT(Q19,"Accepted")),NOT(EXACT(Q19,"Not applicable")),NOT(EXACT(J19,"Withdrawn")),OR(LEN(TRIM(T19&amp;""))=0,LEN(U19&amp;"")=0)),"Check: next action or date missing","Recorded"))))))))))))))))))))))))</x:f>
      </x:c>
      <x:c r="X19" s="17" t="str">
        <x:f>IF(W19&lt;&gt;"Recorded","",IF(EXACT(J19,"Issued"),1,0))</x:f>
      </x:c>
      <x:c r="Y19" s="17" t="str">
        <x:f>IF(W19&lt;&gt;"Recorded","",IF(AND(EXACT(J19,"Issued"),NOT(EXACT(M19,"Awaiting"))),1,0))</x:f>
      </x:c>
      <x:c r="Z19" s="17" t="str">
        <x:f>IF(W19&lt;&gt;"Recorded","",IF(AND(EXACT(J19,"Issued"),EXACT(Q19,"Accepted")),1,0))</x:f>
      </x:c>
      <x:c r="AA19" s="17" t="str">
        <x:f>IF(LEN(W19&amp;"")=0,"",IF(W19&lt;&gt;"Recorded","Check: resolve input issue",IF(OR(EXACT(Q19,"Accepted"),EXACT(Q19,"Not applicable"),EXACT(J19,"Withdrawn")),"No open follow-up",IF(U19&lt;$B$9,"Action date passed",IF(U19=$B$9,"Action due today","Action date ahead")))))</x:f>
      </x:c>
    </x:row>
    <x:row r="20" ht="52" customHeight="1">
      <x:c r="A20" s="9"/>
      <x:c r="B20" s="9"/>
      <x:c r="C20" s="9"/>
      <x:c r="D20" s="9"/>
      <x:c r="E20" s="9"/>
      <x:c r="F20" s="10"/>
      <x:c r="G20" s="10"/>
      <x:c r="H20" s="9"/>
      <x:c r="I20" s="9"/>
      <x:c r="J20" s="9"/>
      <x:c r="K20" s="10"/>
      <x:c r="L20" s="10"/>
      <x:c r="M20" s="9"/>
      <x:c r="N20" s="10"/>
      <x:c r="O20" s="9"/>
      <x:c r="P20" s="9"/>
      <x:c r="Q20" s="9"/>
      <x:c r="R20" s="10"/>
      <x:c r="S20" s="9"/>
      <x:c r="T20" s="9"/>
      <x:c r="U20" s="10"/>
      <x:c r="V20" s="9"/>
      <x:c r="W20" s="17" t="str">
        <x:f>IF(COUNTA(A20:V20)=0,"",IF(OR(LEN(TRIM(A20&amp;""))=0,NOT(ISTEXT(A20)),NOT(EXACT(A20,TRIM(A20)))),"Check: ID missing or untrimmed",IF(OR(ISNUMBER(FIND("*",A20)),ISNUMBER(FIND("?",A20)),ISNUMBER(FIND("~",A20))),"Check: ID contains wildcard",IF(COUNTIFS($A$15:$A$74,A20)&gt;1,"Check: duplicate request ID",IF(OR(LEN(TRIM($B$6&amp;""))=0,NOT(IF(ISNUMBER($B$7),AND($B$7&gt;=1,$B$7&lt;=2958465,MOD($B$7,1)=0),FALSE)),NOT(IF(ISNUMBER($B$8),AND($B$8&gt;=1,$B$8&lt;=2958465,MOD($B$8,1)=0),FALSE)),NOT(IF(ISNUMBER($B$9),AND($B$9&gt;=1,$B$9&lt;=2958465,MOD($B$9,1)=0),FALSE)),$B$7&gt;$B$8),"Check: programme setup",IF(OR(LEN(TRIM(B20&amp;""))=0,LEN(TRIM(C20&amp;""))=0,LEN(TRIM(D20&amp;""))=0,LEN(TRIM(E20&amp;""))=0,LEN(TRIM(H20&amp;""))=0,LEN(TRIM(I20&amp;""))=0),"Check: core fields missing",IF(OR(NOT(IF(ISNUMBER(F20),AND(F20&gt;=1,F20&lt;=2958465,MOD(F20,1)=0),FALSE)),NOT(IF(ISNUMBER(G20),AND(G20&gt;=1,G20&lt;=2958465,MOD(G20,1)=0),FALSE)),F20&gt;G20,F20&lt;$B$7,G20&gt;$B$8),"Check: requested period invalid",IF(NOT(OR(EXACT(J20,"Draft"),EXACT(J20,"Issued"),EXACT(J20,"Withdrawn"))),"Check: request state invalid",IF(NOT(OR(EXACT(M20,"Awaiting"),EXACT(M20,"Partial"),EXACT(M20,"Received"),EXACT(M20,"Unavailable"),EXACT(M20,"Not applicable"))),"Check: receipt state invalid",IF(NOT(OR(EXACT(P20,"Not reviewed"),EXACT(P20,"Matches request"),EXACT(P20,"Partial"),EXACT(P20,"Different"),EXACT(P20,"Not applicable"))),"Check: coverage review invalid",IF(NOT(OR(EXACT(Q20,"Not reviewed"),EXACT(Q20,"In review"),EXACT(Q20,"Changes requested"),EXACT(Q20,"Accepted"),EXACT(Q20,"Not applicable"))),"Check: disposition invalid",IF(OR(AND(LEN(K20&amp;"")&gt;0,NOT(IF(ISNUMBER(K20),AND(K20&gt;=1,K20&lt;=2958465,MOD(K20,1)=0),FALSE))),AND(LEN(L20&amp;"")&gt;0,NOT(IF(ISNUMBER(L20),AND(L20&gt;=1,L20&lt;=2958465,MOD(L20,1)=0),FALSE))),AND(LEN(N20&amp;"")&gt;0,NOT(IF(ISNUMBER(N20),AND(N20&gt;=1,N20&lt;=2958465,MOD(N20,1)=0),FALSE))),AND(LEN(R20&amp;"")&gt;0,NOT(IF(ISNUMBER(R20),AND(R20&gt;=1,R20&lt;=2958465,MOD(R20,1)=0),FALSE))),AND(LEN(U20&amp;"")&gt;0,NOT(IF(ISNUMBER(U20),AND(U20&gt;=1,U20&lt;=2958465,MOD(U20,1)=0),FALSE)))),"Check: entered date invalid",IF(OR(AND(LEN(K20&amp;"")&gt;0,K20&gt;$B$9),AND(LEN(N20&amp;"")&gt;0,N20&gt;$B$9),AND(LEN(R20&amp;"")&gt;0,R20&gt;$B$9)),"Check: actual date after as-of",IF(OR(AND(LEN(K20&amp;"")&gt;0,LEN(L20&amp;"")&gt;0,L20&lt;K20),AND(LEN(N20&amp;"")&gt;0,LEN(K20&amp;"")&gt;0,N20&lt;K20),AND(LEN(R20&amp;"")&gt;0,LEN(N20&amp;"")&gt;0,R20&lt;N20)),"Check: date chronology",IF(AND(EXACT(J20,"Draft"),OR(LEN(K20&amp;"")&gt;0,LEN(N20&amp;"")&gt;0,LEN(R20&amp;"")&gt;0,NOT(EXACT(M20,"Awaiting")),NOT(EXACT(P20,"Not reviewed")),NOT(EXACT(Q20,"Not reviewed")))),"Check: draft contains completed activity",IF(AND(EXACT(J20,"Issued"),OR(LEN(K20&amp;"")=0,LEN(L20&amp;"")=0)),"Check: issue and due dates needed",IF(AND(NOT(EXACT(M20,"Awaiting")),OR(LEN(K20&amp;"")=0,LEN(N20&amp;"")=0,LEN(TRIM(O20&amp;""))=0)),"Check: reply date or locator missing",IF(AND(EXACT(M20,"Awaiting"),OR(LEN(N20&amp;"")&gt;0,LEN(R20&amp;"")&gt;0,NOT(EXACT(P20,"Not reviewed")),NOT(EXACT(Q20,"Not reviewed")))),"Check: awaiting conflicts with review",IF(AND(NOT(EXACT(Q20,"Not reviewed")),OR(LEN(R20&amp;"")=0,LEN(TRIM(S20&amp;""))=0)),"Check: review date or record missing",IF(AND(EXACT(Q20,"Not reviewed"),LEN(R20&amp;"")&gt;0),"Check: update review disposition",IF(AND(EXACT(Q20,"Accepted"),OR(NOT(EXACT(J20,"Issued")),NOT(EXACT(M20,"Received")),NOT(EXACT(P20,"Matches request")))),"Check: acceptance prerequisites missing",IF(AND(EXACT(Q20,"Not applicable"),OR(NOT(EXACT(M20,"Not applicable")),NOT(EXACT(P20,"Not applicable")))),"Check: N.A. review inconsistent",IF(AND(OR(EXACT(M20,"Partial"),EXACT(M20,"Unavailable"),EXACT(M20,"Not applicable"),EXACT(P20,"Partial"),EXACT(P20,"Different"),EXACT(P20,"Not applicable"),EXACT(Q20,"Changes requested"),EXACT(J20,"Withdrawn")),LEN(TRIM(V20&amp;""))=0),"Check: gap or exception reason missing",IF(AND(NOT(EXACT(Q20,"Accepted")),NOT(EXACT(Q20,"Not applicable")),NOT(EXACT(J20,"Withdrawn")),OR(LEN(TRIM(T20&amp;""))=0,LEN(U20&amp;"")=0)),"Check: next action or date missing","Recorded"))))))))))))))))))))))))</x:f>
      </x:c>
      <x:c r="X20" s="17" t="str">
        <x:f>IF(W20&lt;&gt;"Recorded","",IF(EXACT(J20,"Issued"),1,0))</x:f>
      </x:c>
      <x:c r="Y20" s="17" t="str">
        <x:f>IF(W20&lt;&gt;"Recorded","",IF(AND(EXACT(J20,"Issued"),NOT(EXACT(M20,"Awaiting"))),1,0))</x:f>
      </x:c>
      <x:c r="Z20" s="17" t="str">
        <x:f>IF(W20&lt;&gt;"Recorded","",IF(AND(EXACT(J20,"Issued"),EXACT(Q20,"Accepted")),1,0))</x:f>
      </x:c>
      <x:c r="AA20" s="17" t="str">
        <x:f>IF(LEN(W20&amp;"")=0,"",IF(W20&lt;&gt;"Recorded","Check: resolve input issue",IF(OR(EXACT(Q20,"Accepted"),EXACT(Q20,"Not applicable"),EXACT(J20,"Withdrawn")),"No open follow-up",IF(U20&lt;$B$9,"Action date passed",IF(U20=$B$9,"Action due today","Action date ahead")))))</x:f>
      </x:c>
    </x:row>
    <x:row r="21" ht="52" customHeight="1">
      <x:c r="A21" s="9"/>
      <x:c r="B21" s="9"/>
      <x:c r="C21" s="9"/>
      <x:c r="D21" s="9"/>
      <x:c r="E21" s="9"/>
      <x:c r="F21" s="10"/>
      <x:c r="G21" s="10"/>
      <x:c r="H21" s="9"/>
      <x:c r="I21" s="9"/>
      <x:c r="J21" s="9"/>
      <x:c r="K21" s="10"/>
      <x:c r="L21" s="10"/>
      <x:c r="M21" s="9"/>
      <x:c r="N21" s="10"/>
      <x:c r="O21" s="9"/>
      <x:c r="P21" s="9"/>
      <x:c r="Q21" s="9"/>
      <x:c r="R21" s="10"/>
      <x:c r="S21" s="9"/>
      <x:c r="T21" s="9"/>
      <x:c r="U21" s="10"/>
      <x:c r="V21" s="9"/>
      <x:c r="W21" s="17" t="str">
        <x:f>IF(COUNTA(A21:V21)=0,"",IF(OR(LEN(TRIM(A21&amp;""))=0,NOT(ISTEXT(A21)),NOT(EXACT(A21,TRIM(A21)))),"Check: ID missing or untrimmed",IF(OR(ISNUMBER(FIND("*",A21)),ISNUMBER(FIND("?",A21)),ISNUMBER(FIND("~",A21))),"Check: ID contains wildcard",IF(COUNTIFS($A$15:$A$74,A21)&gt;1,"Check: duplicate request ID",IF(OR(LEN(TRIM($B$6&amp;""))=0,NOT(IF(ISNUMBER($B$7),AND($B$7&gt;=1,$B$7&lt;=2958465,MOD($B$7,1)=0),FALSE)),NOT(IF(ISNUMBER($B$8),AND($B$8&gt;=1,$B$8&lt;=2958465,MOD($B$8,1)=0),FALSE)),NOT(IF(ISNUMBER($B$9),AND($B$9&gt;=1,$B$9&lt;=2958465,MOD($B$9,1)=0),FALSE)),$B$7&gt;$B$8),"Check: programme setup",IF(OR(LEN(TRIM(B21&amp;""))=0,LEN(TRIM(C21&amp;""))=0,LEN(TRIM(D21&amp;""))=0,LEN(TRIM(E21&amp;""))=0,LEN(TRIM(H21&amp;""))=0,LEN(TRIM(I21&amp;""))=0),"Check: core fields missing",IF(OR(NOT(IF(ISNUMBER(F21),AND(F21&gt;=1,F21&lt;=2958465,MOD(F21,1)=0),FALSE)),NOT(IF(ISNUMBER(G21),AND(G21&gt;=1,G21&lt;=2958465,MOD(G21,1)=0),FALSE)),F21&gt;G21,F21&lt;$B$7,G21&gt;$B$8),"Check: requested period invalid",IF(NOT(OR(EXACT(J21,"Draft"),EXACT(J21,"Issued"),EXACT(J21,"Withdrawn"))),"Check: request state invalid",IF(NOT(OR(EXACT(M21,"Awaiting"),EXACT(M21,"Partial"),EXACT(M21,"Received"),EXACT(M21,"Unavailable"),EXACT(M21,"Not applicable"))),"Check: receipt state invalid",IF(NOT(OR(EXACT(P21,"Not reviewed"),EXACT(P21,"Matches request"),EXACT(P21,"Partial"),EXACT(P21,"Different"),EXACT(P21,"Not applicable"))),"Check: coverage review invalid",IF(NOT(OR(EXACT(Q21,"Not reviewed"),EXACT(Q21,"In review"),EXACT(Q21,"Changes requested"),EXACT(Q21,"Accepted"),EXACT(Q21,"Not applicable"))),"Check: disposition invalid",IF(OR(AND(LEN(K21&amp;"")&gt;0,NOT(IF(ISNUMBER(K21),AND(K21&gt;=1,K21&lt;=2958465,MOD(K21,1)=0),FALSE))),AND(LEN(L21&amp;"")&gt;0,NOT(IF(ISNUMBER(L21),AND(L21&gt;=1,L21&lt;=2958465,MOD(L21,1)=0),FALSE))),AND(LEN(N21&amp;"")&gt;0,NOT(IF(ISNUMBER(N21),AND(N21&gt;=1,N21&lt;=2958465,MOD(N21,1)=0),FALSE))),AND(LEN(R21&amp;"")&gt;0,NOT(IF(ISNUMBER(R21),AND(R21&gt;=1,R21&lt;=2958465,MOD(R21,1)=0),FALSE))),AND(LEN(U21&amp;"")&gt;0,NOT(IF(ISNUMBER(U21),AND(U21&gt;=1,U21&lt;=2958465,MOD(U21,1)=0),FALSE)))),"Check: entered date invalid",IF(OR(AND(LEN(K21&amp;"")&gt;0,K21&gt;$B$9),AND(LEN(N21&amp;"")&gt;0,N21&gt;$B$9),AND(LEN(R21&amp;"")&gt;0,R21&gt;$B$9)),"Check: actual date after as-of",IF(OR(AND(LEN(K21&amp;"")&gt;0,LEN(L21&amp;"")&gt;0,L21&lt;K21),AND(LEN(N21&amp;"")&gt;0,LEN(K21&amp;"")&gt;0,N21&lt;K21),AND(LEN(R21&amp;"")&gt;0,LEN(N21&amp;"")&gt;0,R21&lt;N21)),"Check: date chronology",IF(AND(EXACT(J21,"Draft"),OR(LEN(K21&amp;"")&gt;0,LEN(N21&amp;"")&gt;0,LEN(R21&amp;"")&gt;0,NOT(EXACT(M21,"Awaiting")),NOT(EXACT(P21,"Not reviewed")),NOT(EXACT(Q21,"Not reviewed")))),"Check: draft contains completed activity",IF(AND(EXACT(J21,"Issued"),OR(LEN(K21&amp;"")=0,LEN(L21&amp;"")=0)),"Check: issue and due dates needed",IF(AND(NOT(EXACT(M21,"Awaiting")),OR(LEN(K21&amp;"")=0,LEN(N21&amp;"")=0,LEN(TRIM(O21&amp;""))=0)),"Check: reply date or locator missing",IF(AND(EXACT(M21,"Awaiting"),OR(LEN(N21&amp;"")&gt;0,LEN(R21&amp;"")&gt;0,NOT(EXACT(P21,"Not reviewed")),NOT(EXACT(Q21,"Not reviewed")))),"Check: awaiting conflicts with review",IF(AND(NOT(EXACT(Q21,"Not reviewed")),OR(LEN(R21&amp;"")=0,LEN(TRIM(S21&amp;""))=0)),"Check: review date or record missing",IF(AND(EXACT(Q21,"Not reviewed"),LEN(R21&amp;"")&gt;0),"Check: update review disposition",IF(AND(EXACT(Q21,"Accepted"),OR(NOT(EXACT(J21,"Issued")),NOT(EXACT(M21,"Received")),NOT(EXACT(P21,"Matches request")))),"Check: acceptance prerequisites missing",IF(AND(EXACT(Q21,"Not applicable"),OR(NOT(EXACT(M21,"Not applicable")),NOT(EXACT(P21,"Not applicable")))),"Check: N.A. review inconsistent",IF(AND(OR(EXACT(M21,"Partial"),EXACT(M21,"Unavailable"),EXACT(M21,"Not applicable"),EXACT(P21,"Partial"),EXACT(P21,"Different"),EXACT(P21,"Not applicable"),EXACT(Q21,"Changes requested"),EXACT(J21,"Withdrawn")),LEN(TRIM(V21&amp;""))=0),"Check: gap or exception reason missing",IF(AND(NOT(EXACT(Q21,"Accepted")),NOT(EXACT(Q21,"Not applicable")),NOT(EXACT(J21,"Withdrawn")),OR(LEN(TRIM(T21&amp;""))=0,LEN(U21&amp;"")=0)),"Check: next action or date missing","Recorded"))))))))))))))))))))))))</x:f>
      </x:c>
      <x:c r="X21" s="17" t="str">
        <x:f>IF(W21&lt;&gt;"Recorded","",IF(EXACT(J21,"Issued"),1,0))</x:f>
      </x:c>
      <x:c r="Y21" s="17" t="str">
        <x:f>IF(W21&lt;&gt;"Recorded","",IF(AND(EXACT(J21,"Issued"),NOT(EXACT(M21,"Awaiting"))),1,0))</x:f>
      </x:c>
      <x:c r="Z21" s="17" t="str">
        <x:f>IF(W21&lt;&gt;"Recorded","",IF(AND(EXACT(J21,"Issued"),EXACT(Q21,"Accepted")),1,0))</x:f>
      </x:c>
      <x:c r="AA21" s="17" t="str">
        <x:f>IF(LEN(W21&amp;"")=0,"",IF(W21&lt;&gt;"Recorded","Check: resolve input issue",IF(OR(EXACT(Q21,"Accepted"),EXACT(Q21,"Not applicable"),EXACT(J21,"Withdrawn")),"No open follow-up",IF(U21&lt;$B$9,"Action date passed",IF(U21=$B$9,"Action due today","Action date ahead")))))</x:f>
      </x:c>
    </x:row>
    <x:row r="22" ht="52" customHeight="1">
      <x:c r="A22" s="9"/>
      <x:c r="B22" s="9"/>
      <x:c r="C22" s="9"/>
      <x:c r="D22" s="9"/>
      <x:c r="E22" s="9"/>
      <x:c r="F22" s="10"/>
      <x:c r="G22" s="10"/>
      <x:c r="H22" s="9"/>
      <x:c r="I22" s="9"/>
      <x:c r="J22" s="9"/>
      <x:c r="K22" s="10"/>
      <x:c r="L22" s="10"/>
      <x:c r="M22" s="9"/>
      <x:c r="N22" s="10"/>
      <x:c r="O22" s="9"/>
      <x:c r="P22" s="9"/>
      <x:c r="Q22" s="9"/>
      <x:c r="R22" s="10"/>
      <x:c r="S22" s="9"/>
      <x:c r="T22" s="9"/>
      <x:c r="U22" s="10"/>
      <x:c r="V22" s="9"/>
      <x:c r="W22" s="17" t="str">
        <x:f>IF(COUNTA(A22:V22)=0,"",IF(OR(LEN(TRIM(A22&amp;""))=0,NOT(ISTEXT(A22)),NOT(EXACT(A22,TRIM(A22)))),"Check: ID missing or untrimmed",IF(OR(ISNUMBER(FIND("*",A22)),ISNUMBER(FIND("?",A22)),ISNUMBER(FIND("~",A22))),"Check: ID contains wildcard",IF(COUNTIFS($A$15:$A$74,A22)&gt;1,"Check: duplicate request ID",IF(OR(LEN(TRIM($B$6&amp;""))=0,NOT(IF(ISNUMBER($B$7),AND($B$7&gt;=1,$B$7&lt;=2958465,MOD($B$7,1)=0),FALSE)),NOT(IF(ISNUMBER($B$8),AND($B$8&gt;=1,$B$8&lt;=2958465,MOD($B$8,1)=0),FALSE)),NOT(IF(ISNUMBER($B$9),AND($B$9&gt;=1,$B$9&lt;=2958465,MOD($B$9,1)=0),FALSE)),$B$7&gt;$B$8),"Check: programme setup",IF(OR(LEN(TRIM(B22&amp;""))=0,LEN(TRIM(C22&amp;""))=0,LEN(TRIM(D22&amp;""))=0,LEN(TRIM(E22&amp;""))=0,LEN(TRIM(H22&amp;""))=0,LEN(TRIM(I22&amp;""))=0),"Check: core fields missing",IF(OR(NOT(IF(ISNUMBER(F22),AND(F22&gt;=1,F22&lt;=2958465,MOD(F22,1)=0),FALSE)),NOT(IF(ISNUMBER(G22),AND(G22&gt;=1,G22&lt;=2958465,MOD(G22,1)=0),FALSE)),F22&gt;G22,F22&lt;$B$7,G22&gt;$B$8),"Check: requested period invalid",IF(NOT(OR(EXACT(J22,"Draft"),EXACT(J22,"Issued"),EXACT(J22,"Withdrawn"))),"Check: request state invalid",IF(NOT(OR(EXACT(M22,"Awaiting"),EXACT(M22,"Partial"),EXACT(M22,"Received"),EXACT(M22,"Unavailable"),EXACT(M22,"Not applicable"))),"Check: receipt state invalid",IF(NOT(OR(EXACT(P22,"Not reviewed"),EXACT(P22,"Matches request"),EXACT(P22,"Partial"),EXACT(P22,"Different"),EXACT(P22,"Not applicable"))),"Check: coverage review invalid",IF(NOT(OR(EXACT(Q22,"Not reviewed"),EXACT(Q22,"In review"),EXACT(Q22,"Changes requested"),EXACT(Q22,"Accepted"),EXACT(Q22,"Not applicable"))),"Check: disposition invalid",IF(OR(AND(LEN(K22&amp;"")&gt;0,NOT(IF(ISNUMBER(K22),AND(K22&gt;=1,K22&lt;=2958465,MOD(K22,1)=0),FALSE))),AND(LEN(L22&amp;"")&gt;0,NOT(IF(ISNUMBER(L22),AND(L22&gt;=1,L22&lt;=2958465,MOD(L22,1)=0),FALSE))),AND(LEN(N22&amp;"")&gt;0,NOT(IF(ISNUMBER(N22),AND(N22&gt;=1,N22&lt;=2958465,MOD(N22,1)=0),FALSE))),AND(LEN(R22&amp;"")&gt;0,NOT(IF(ISNUMBER(R22),AND(R22&gt;=1,R22&lt;=2958465,MOD(R22,1)=0),FALSE))),AND(LEN(U22&amp;"")&gt;0,NOT(IF(ISNUMBER(U22),AND(U22&gt;=1,U22&lt;=2958465,MOD(U22,1)=0),FALSE)))),"Check: entered date invalid",IF(OR(AND(LEN(K22&amp;"")&gt;0,K22&gt;$B$9),AND(LEN(N22&amp;"")&gt;0,N22&gt;$B$9),AND(LEN(R22&amp;"")&gt;0,R22&gt;$B$9)),"Check: actual date after as-of",IF(OR(AND(LEN(K22&amp;"")&gt;0,LEN(L22&amp;"")&gt;0,L22&lt;K22),AND(LEN(N22&amp;"")&gt;0,LEN(K22&amp;"")&gt;0,N22&lt;K22),AND(LEN(R22&amp;"")&gt;0,LEN(N22&amp;"")&gt;0,R22&lt;N22)),"Check: date chronology",IF(AND(EXACT(J22,"Draft"),OR(LEN(K22&amp;"")&gt;0,LEN(N22&amp;"")&gt;0,LEN(R22&amp;"")&gt;0,NOT(EXACT(M22,"Awaiting")),NOT(EXACT(P22,"Not reviewed")),NOT(EXACT(Q22,"Not reviewed")))),"Check: draft contains completed activity",IF(AND(EXACT(J22,"Issued"),OR(LEN(K22&amp;"")=0,LEN(L22&amp;"")=0)),"Check: issue and due dates needed",IF(AND(NOT(EXACT(M22,"Awaiting")),OR(LEN(K22&amp;"")=0,LEN(N22&amp;"")=0,LEN(TRIM(O22&amp;""))=0)),"Check: reply date or locator missing",IF(AND(EXACT(M22,"Awaiting"),OR(LEN(N22&amp;"")&gt;0,LEN(R22&amp;"")&gt;0,NOT(EXACT(P22,"Not reviewed")),NOT(EXACT(Q22,"Not reviewed")))),"Check: awaiting conflicts with review",IF(AND(NOT(EXACT(Q22,"Not reviewed")),OR(LEN(R22&amp;"")=0,LEN(TRIM(S22&amp;""))=0)),"Check: review date or record missing",IF(AND(EXACT(Q22,"Not reviewed"),LEN(R22&amp;"")&gt;0),"Check: update review disposition",IF(AND(EXACT(Q22,"Accepted"),OR(NOT(EXACT(J22,"Issued")),NOT(EXACT(M22,"Received")),NOT(EXACT(P22,"Matches request")))),"Check: acceptance prerequisites missing",IF(AND(EXACT(Q22,"Not applicable"),OR(NOT(EXACT(M22,"Not applicable")),NOT(EXACT(P22,"Not applicable")))),"Check: N.A. review inconsistent",IF(AND(OR(EXACT(M22,"Partial"),EXACT(M22,"Unavailable"),EXACT(M22,"Not applicable"),EXACT(P22,"Partial"),EXACT(P22,"Different"),EXACT(P22,"Not applicable"),EXACT(Q22,"Changes requested"),EXACT(J22,"Withdrawn")),LEN(TRIM(V22&amp;""))=0),"Check: gap or exception reason missing",IF(AND(NOT(EXACT(Q22,"Accepted")),NOT(EXACT(Q22,"Not applicable")),NOT(EXACT(J22,"Withdrawn")),OR(LEN(TRIM(T22&amp;""))=0,LEN(U22&amp;"")=0)),"Check: next action or date missing","Recorded"))))))))))))))))))))))))</x:f>
      </x:c>
      <x:c r="X22" s="17" t="str">
        <x:f>IF(W22&lt;&gt;"Recorded","",IF(EXACT(J22,"Issued"),1,0))</x:f>
      </x:c>
      <x:c r="Y22" s="17" t="str">
        <x:f>IF(W22&lt;&gt;"Recorded","",IF(AND(EXACT(J22,"Issued"),NOT(EXACT(M22,"Awaiting"))),1,0))</x:f>
      </x:c>
      <x:c r="Z22" s="17" t="str">
        <x:f>IF(W22&lt;&gt;"Recorded","",IF(AND(EXACT(J22,"Issued"),EXACT(Q22,"Accepted")),1,0))</x:f>
      </x:c>
      <x:c r="AA22" s="17" t="str">
        <x:f>IF(LEN(W22&amp;"")=0,"",IF(W22&lt;&gt;"Recorded","Check: resolve input issue",IF(OR(EXACT(Q22,"Accepted"),EXACT(Q22,"Not applicable"),EXACT(J22,"Withdrawn")),"No open follow-up",IF(U22&lt;$B$9,"Action date passed",IF(U22=$B$9,"Action due today","Action date ahead")))))</x:f>
      </x:c>
    </x:row>
    <x:row r="23" ht="52" customHeight="1">
      <x:c r="A23" s="9"/>
      <x:c r="B23" s="9"/>
      <x:c r="C23" s="9"/>
      <x:c r="D23" s="9"/>
      <x:c r="E23" s="9"/>
      <x:c r="F23" s="10"/>
      <x:c r="G23" s="10"/>
      <x:c r="H23" s="9"/>
      <x:c r="I23" s="9"/>
      <x:c r="J23" s="9"/>
      <x:c r="K23" s="10"/>
      <x:c r="L23" s="10"/>
      <x:c r="M23" s="9"/>
      <x:c r="N23" s="10"/>
      <x:c r="O23" s="9"/>
      <x:c r="P23" s="9"/>
      <x:c r="Q23" s="9"/>
      <x:c r="R23" s="10"/>
      <x:c r="S23" s="9"/>
      <x:c r="T23" s="9"/>
      <x:c r="U23" s="10"/>
      <x:c r="V23" s="9"/>
      <x:c r="W23" s="17" t="str">
        <x:f>IF(COUNTA(A23:V23)=0,"",IF(OR(LEN(TRIM(A23&amp;""))=0,NOT(ISTEXT(A23)),NOT(EXACT(A23,TRIM(A23)))),"Check: ID missing or untrimmed",IF(OR(ISNUMBER(FIND("*",A23)),ISNUMBER(FIND("?",A23)),ISNUMBER(FIND("~",A23))),"Check: ID contains wildcard",IF(COUNTIFS($A$15:$A$74,A23)&gt;1,"Check: duplicate request ID",IF(OR(LEN(TRIM($B$6&amp;""))=0,NOT(IF(ISNUMBER($B$7),AND($B$7&gt;=1,$B$7&lt;=2958465,MOD($B$7,1)=0),FALSE)),NOT(IF(ISNUMBER($B$8),AND($B$8&gt;=1,$B$8&lt;=2958465,MOD($B$8,1)=0),FALSE)),NOT(IF(ISNUMBER($B$9),AND($B$9&gt;=1,$B$9&lt;=2958465,MOD($B$9,1)=0),FALSE)),$B$7&gt;$B$8),"Check: programme setup",IF(OR(LEN(TRIM(B23&amp;""))=0,LEN(TRIM(C23&amp;""))=0,LEN(TRIM(D23&amp;""))=0,LEN(TRIM(E23&amp;""))=0,LEN(TRIM(H23&amp;""))=0,LEN(TRIM(I23&amp;""))=0),"Check: core fields missing",IF(OR(NOT(IF(ISNUMBER(F23),AND(F23&gt;=1,F23&lt;=2958465,MOD(F23,1)=0),FALSE)),NOT(IF(ISNUMBER(G23),AND(G23&gt;=1,G23&lt;=2958465,MOD(G23,1)=0),FALSE)),F23&gt;G23,F23&lt;$B$7,G23&gt;$B$8),"Check: requested period invalid",IF(NOT(OR(EXACT(J23,"Draft"),EXACT(J23,"Issued"),EXACT(J23,"Withdrawn"))),"Check: request state invalid",IF(NOT(OR(EXACT(M23,"Awaiting"),EXACT(M23,"Partial"),EXACT(M23,"Received"),EXACT(M23,"Unavailable"),EXACT(M23,"Not applicable"))),"Check: receipt state invalid",IF(NOT(OR(EXACT(P23,"Not reviewed"),EXACT(P23,"Matches request"),EXACT(P23,"Partial"),EXACT(P23,"Different"),EXACT(P23,"Not applicable"))),"Check: coverage review invalid",IF(NOT(OR(EXACT(Q23,"Not reviewed"),EXACT(Q23,"In review"),EXACT(Q23,"Changes requested"),EXACT(Q23,"Accepted"),EXACT(Q23,"Not applicable"))),"Check: disposition invalid",IF(OR(AND(LEN(K23&amp;"")&gt;0,NOT(IF(ISNUMBER(K23),AND(K23&gt;=1,K23&lt;=2958465,MOD(K23,1)=0),FALSE))),AND(LEN(L23&amp;"")&gt;0,NOT(IF(ISNUMBER(L23),AND(L23&gt;=1,L23&lt;=2958465,MOD(L23,1)=0),FALSE))),AND(LEN(N23&amp;"")&gt;0,NOT(IF(ISNUMBER(N23),AND(N23&gt;=1,N23&lt;=2958465,MOD(N23,1)=0),FALSE))),AND(LEN(R23&amp;"")&gt;0,NOT(IF(ISNUMBER(R23),AND(R23&gt;=1,R23&lt;=2958465,MOD(R23,1)=0),FALSE))),AND(LEN(U23&amp;"")&gt;0,NOT(IF(ISNUMBER(U23),AND(U23&gt;=1,U23&lt;=2958465,MOD(U23,1)=0),FALSE)))),"Check: entered date invalid",IF(OR(AND(LEN(K23&amp;"")&gt;0,K23&gt;$B$9),AND(LEN(N23&amp;"")&gt;0,N23&gt;$B$9),AND(LEN(R23&amp;"")&gt;0,R23&gt;$B$9)),"Check: actual date after as-of",IF(OR(AND(LEN(K23&amp;"")&gt;0,LEN(L23&amp;"")&gt;0,L23&lt;K23),AND(LEN(N23&amp;"")&gt;0,LEN(K23&amp;"")&gt;0,N23&lt;K23),AND(LEN(R23&amp;"")&gt;0,LEN(N23&amp;"")&gt;0,R23&lt;N23)),"Check: date chronology",IF(AND(EXACT(J23,"Draft"),OR(LEN(K23&amp;"")&gt;0,LEN(N23&amp;"")&gt;0,LEN(R23&amp;"")&gt;0,NOT(EXACT(M23,"Awaiting")),NOT(EXACT(P23,"Not reviewed")),NOT(EXACT(Q23,"Not reviewed")))),"Check: draft contains completed activity",IF(AND(EXACT(J23,"Issued"),OR(LEN(K23&amp;"")=0,LEN(L23&amp;"")=0)),"Check: issue and due dates needed",IF(AND(NOT(EXACT(M23,"Awaiting")),OR(LEN(K23&amp;"")=0,LEN(N23&amp;"")=0,LEN(TRIM(O23&amp;""))=0)),"Check: reply date or locator missing",IF(AND(EXACT(M23,"Awaiting"),OR(LEN(N23&amp;"")&gt;0,LEN(R23&amp;"")&gt;0,NOT(EXACT(P23,"Not reviewed")),NOT(EXACT(Q23,"Not reviewed")))),"Check: awaiting conflicts with review",IF(AND(NOT(EXACT(Q23,"Not reviewed")),OR(LEN(R23&amp;"")=0,LEN(TRIM(S23&amp;""))=0)),"Check: review date or record missing",IF(AND(EXACT(Q23,"Not reviewed"),LEN(R23&amp;"")&gt;0),"Check: update review disposition",IF(AND(EXACT(Q23,"Accepted"),OR(NOT(EXACT(J23,"Issued")),NOT(EXACT(M23,"Received")),NOT(EXACT(P23,"Matches request")))),"Check: acceptance prerequisites missing",IF(AND(EXACT(Q23,"Not applicable"),OR(NOT(EXACT(M23,"Not applicable")),NOT(EXACT(P23,"Not applicable")))),"Check: N.A. review inconsistent",IF(AND(OR(EXACT(M23,"Partial"),EXACT(M23,"Unavailable"),EXACT(M23,"Not applicable"),EXACT(P23,"Partial"),EXACT(P23,"Different"),EXACT(P23,"Not applicable"),EXACT(Q23,"Changes requested"),EXACT(J23,"Withdrawn")),LEN(TRIM(V23&amp;""))=0),"Check: gap or exception reason missing",IF(AND(NOT(EXACT(Q23,"Accepted")),NOT(EXACT(Q23,"Not applicable")),NOT(EXACT(J23,"Withdrawn")),OR(LEN(TRIM(T23&amp;""))=0,LEN(U23&amp;"")=0)),"Check: next action or date missing","Recorded"))))))))))))))))))))))))</x:f>
      </x:c>
      <x:c r="X23" s="17" t="str">
        <x:f>IF(W23&lt;&gt;"Recorded","",IF(EXACT(J23,"Issued"),1,0))</x:f>
      </x:c>
      <x:c r="Y23" s="17" t="str">
        <x:f>IF(W23&lt;&gt;"Recorded","",IF(AND(EXACT(J23,"Issued"),NOT(EXACT(M23,"Awaiting"))),1,0))</x:f>
      </x:c>
      <x:c r="Z23" s="17" t="str">
        <x:f>IF(W23&lt;&gt;"Recorded","",IF(AND(EXACT(J23,"Issued"),EXACT(Q23,"Accepted")),1,0))</x:f>
      </x:c>
      <x:c r="AA23" s="17" t="str">
        <x:f>IF(LEN(W23&amp;"")=0,"",IF(W23&lt;&gt;"Recorded","Check: resolve input issue",IF(OR(EXACT(Q23,"Accepted"),EXACT(Q23,"Not applicable"),EXACT(J23,"Withdrawn")),"No open follow-up",IF(U23&lt;$B$9,"Action date passed",IF(U23=$B$9,"Action due today","Action date ahead")))))</x:f>
      </x:c>
    </x:row>
    <x:row r="24" ht="52" customHeight="1">
      <x:c r="A24" s="9"/>
      <x:c r="B24" s="9"/>
      <x:c r="C24" s="9"/>
      <x:c r="D24" s="9"/>
      <x:c r="E24" s="9"/>
      <x:c r="F24" s="10"/>
      <x:c r="G24" s="10"/>
      <x:c r="H24" s="9"/>
      <x:c r="I24" s="9"/>
      <x:c r="J24" s="9"/>
      <x:c r="K24" s="10"/>
      <x:c r="L24" s="10"/>
      <x:c r="M24" s="9"/>
      <x:c r="N24" s="10"/>
      <x:c r="O24" s="9"/>
      <x:c r="P24" s="9"/>
      <x:c r="Q24" s="9"/>
      <x:c r="R24" s="10"/>
      <x:c r="S24" s="9"/>
      <x:c r="T24" s="9"/>
      <x:c r="U24" s="10"/>
      <x:c r="V24" s="9"/>
      <x:c r="W24" s="17" t="str">
        <x:f>IF(COUNTA(A24:V24)=0,"",IF(OR(LEN(TRIM(A24&amp;""))=0,NOT(ISTEXT(A24)),NOT(EXACT(A24,TRIM(A24)))),"Check: ID missing or untrimmed",IF(OR(ISNUMBER(FIND("*",A24)),ISNUMBER(FIND("?",A24)),ISNUMBER(FIND("~",A24))),"Check: ID contains wildcard",IF(COUNTIFS($A$15:$A$74,A24)&gt;1,"Check: duplicate request ID",IF(OR(LEN(TRIM($B$6&amp;""))=0,NOT(IF(ISNUMBER($B$7),AND($B$7&gt;=1,$B$7&lt;=2958465,MOD($B$7,1)=0),FALSE)),NOT(IF(ISNUMBER($B$8),AND($B$8&gt;=1,$B$8&lt;=2958465,MOD($B$8,1)=0),FALSE)),NOT(IF(ISNUMBER($B$9),AND($B$9&gt;=1,$B$9&lt;=2958465,MOD($B$9,1)=0),FALSE)),$B$7&gt;$B$8),"Check: programme setup",IF(OR(LEN(TRIM(B24&amp;""))=0,LEN(TRIM(C24&amp;""))=0,LEN(TRIM(D24&amp;""))=0,LEN(TRIM(E24&amp;""))=0,LEN(TRIM(H24&amp;""))=0,LEN(TRIM(I24&amp;""))=0),"Check: core fields missing",IF(OR(NOT(IF(ISNUMBER(F24),AND(F24&gt;=1,F24&lt;=2958465,MOD(F24,1)=0),FALSE)),NOT(IF(ISNUMBER(G24),AND(G24&gt;=1,G24&lt;=2958465,MOD(G24,1)=0),FALSE)),F24&gt;G24,F24&lt;$B$7,G24&gt;$B$8),"Check: requested period invalid",IF(NOT(OR(EXACT(J24,"Draft"),EXACT(J24,"Issued"),EXACT(J24,"Withdrawn"))),"Check: request state invalid",IF(NOT(OR(EXACT(M24,"Awaiting"),EXACT(M24,"Partial"),EXACT(M24,"Received"),EXACT(M24,"Unavailable"),EXACT(M24,"Not applicable"))),"Check: receipt state invalid",IF(NOT(OR(EXACT(P24,"Not reviewed"),EXACT(P24,"Matches request"),EXACT(P24,"Partial"),EXACT(P24,"Different"),EXACT(P24,"Not applicable"))),"Check: coverage review invalid",IF(NOT(OR(EXACT(Q24,"Not reviewed"),EXACT(Q24,"In review"),EXACT(Q24,"Changes requested"),EXACT(Q24,"Accepted"),EXACT(Q24,"Not applicable"))),"Check: disposition invalid",IF(OR(AND(LEN(K24&amp;"")&gt;0,NOT(IF(ISNUMBER(K24),AND(K24&gt;=1,K24&lt;=2958465,MOD(K24,1)=0),FALSE))),AND(LEN(L24&amp;"")&gt;0,NOT(IF(ISNUMBER(L24),AND(L24&gt;=1,L24&lt;=2958465,MOD(L24,1)=0),FALSE))),AND(LEN(N24&amp;"")&gt;0,NOT(IF(ISNUMBER(N24),AND(N24&gt;=1,N24&lt;=2958465,MOD(N24,1)=0),FALSE))),AND(LEN(R24&amp;"")&gt;0,NOT(IF(ISNUMBER(R24),AND(R24&gt;=1,R24&lt;=2958465,MOD(R24,1)=0),FALSE))),AND(LEN(U24&amp;"")&gt;0,NOT(IF(ISNUMBER(U24),AND(U24&gt;=1,U24&lt;=2958465,MOD(U24,1)=0),FALSE)))),"Check: entered date invalid",IF(OR(AND(LEN(K24&amp;"")&gt;0,K24&gt;$B$9),AND(LEN(N24&amp;"")&gt;0,N24&gt;$B$9),AND(LEN(R24&amp;"")&gt;0,R24&gt;$B$9)),"Check: actual date after as-of",IF(OR(AND(LEN(K24&amp;"")&gt;0,LEN(L24&amp;"")&gt;0,L24&lt;K24),AND(LEN(N24&amp;"")&gt;0,LEN(K24&amp;"")&gt;0,N24&lt;K24),AND(LEN(R24&amp;"")&gt;0,LEN(N24&amp;"")&gt;0,R24&lt;N24)),"Check: date chronology",IF(AND(EXACT(J24,"Draft"),OR(LEN(K24&amp;"")&gt;0,LEN(N24&amp;"")&gt;0,LEN(R24&amp;"")&gt;0,NOT(EXACT(M24,"Awaiting")),NOT(EXACT(P24,"Not reviewed")),NOT(EXACT(Q24,"Not reviewed")))),"Check: draft contains completed activity",IF(AND(EXACT(J24,"Issued"),OR(LEN(K24&amp;"")=0,LEN(L24&amp;"")=0)),"Check: issue and due dates needed",IF(AND(NOT(EXACT(M24,"Awaiting")),OR(LEN(K24&amp;"")=0,LEN(N24&amp;"")=0,LEN(TRIM(O24&amp;""))=0)),"Check: reply date or locator missing",IF(AND(EXACT(M24,"Awaiting"),OR(LEN(N24&amp;"")&gt;0,LEN(R24&amp;"")&gt;0,NOT(EXACT(P24,"Not reviewed")),NOT(EXACT(Q24,"Not reviewed")))),"Check: awaiting conflicts with review",IF(AND(NOT(EXACT(Q24,"Not reviewed")),OR(LEN(R24&amp;"")=0,LEN(TRIM(S24&amp;""))=0)),"Check: review date or record missing",IF(AND(EXACT(Q24,"Not reviewed"),LEN(R24&amp;"")&gt;0),"Check: update review disposition",IF(AND(EXACT(Q24,"Accepted"),OR(NOT(EXACT(J24,"Issued")),NOT(EXACT(M24,"Received")),NOT(EXACT(P24,"Matches request")))),"Check: acceptance prerequisites missing",IF(AND(EXACT(Q24,"Not applicable"),OR(NOT(EXACT(M24,"Not applicable")),NOT(EXACT(P24,"Not applicable")))),"Check: N.A. review inconsistent",IF(AND(OR(EXACT(M24,"Partial"),EXACT(M24,"Unavailable"),EXACT(M24,"Not applicable"),EXACT(P24,"Partial"),EXACT(P24,"Different"),EXACT(P24,"Not applicable"),EXACT(Q24,"Changes requested"),EXACT(J24,"Withdrawn")),LEN(TRIM(V24&amp;""))=0),"Check: gap or exception reason missing",IF(AND(NOT(EXACT(Q24,"Accepted")),NOT(EXACT(Q24,"Not applicable")),NOT(EXACT(J24,"Withdrawn")),OR(LEN(TRIM(T24&amp;""))=0,LEN(U24&amp;"")=0)),"Check: next action or date missing","Recorded"))))))))))))))))))))))))</x:f>
      </x:c>
      <x:c r="X24" s="17" t="str">
        <x:f>IF(W24&lt;&gt;"Recorded","",IF(EXACT(J24,"Issued"),1,0))</x:f>
      </x:c>
      <x:c r="Y24" s="17" t="str">
        <x:f>IF(W24&lt;&gt;"Recorded","",IF(AND(EXACT(J24,"Issued"),NOT(EXACT(M24,"Awaiting"))),1,0))</x:f>
      </x:c>
      <x:c r="Z24" s="17" t="str">
        <x:f>IF(W24&lt;&gt;"Recorded","",IF(AND(EXACT(J24,"Issued"),EXACT(Q24,"Accepted")),1,0))</x:f>
      </x:c>
      <x:c r="AA24" s="17" t="str">
        <x:f>IF(LEN(W24&amp;"")=0,"",IF(W24&lt;&gt;"Recorded","Check: resolve input issue",IF(OR(EXACT(Q24,"Accepted"),EXACT(Q24,"Not applicable"),EXACT(J24,"Withdrawn")),"No open follow-up",IF(U24&lt;$B$9,"Action date passed",IF(U24=$B$9,"Action due today","Action date ahead")))))</x:f>
      </x:c>
    </x:row>
    <x:row r="25" ht="52" customHeight="1">
      <x:c r="A25" s="9"/>
      <x:c r="B25" s="9"/>
      <x:c r="C25" s="9"/>
      <x:c r="D25" s="9"/>
      <x:c r="E25" s="9"/>
      <x:c r="F25" s="10"/>
      <x:c r="G25" s="10"/>
      <x:c r="H25" s="9"/>
      <x:c r="I25" s="9"/>
      <x:c r="J25" s="9"/>
      <x:c r="K25" s="10"/>
      <x:c r="L25" s="10"/>
      <x:c r="M25" s="9"/>
      <x:c r="N25" s="10"/>
      <x:c r="O25" s="9"/>
      <x:c r="P25" s="9"/>
      <x:c r="Q25" s="9"/>
      <x:c r="R25" s="10"/>
      <x:c r="S25" s="9"/>
      <x:c r="T25" s="9"/>
      <x:c r="U25" s="10"/>
      <x:c r="V25" s="9"/>
      <x:c r="W25" s="17" t="str">
        <x:f>IF(COUNTA(A25:V25)=0,"",IF(OR(LEN(TRIM(A25&amp;""))=0,NOT(ISTEXT(A25)),NOT(EXACT(A25,TRIM(A25)))),"Check: ID missing or untrimmed",IF(OR(ISNUMBER(FIND("*",A25)),ISNUMBER(FIND("?",A25)),ISNUMBER(FIND("~",A25))),"Check: ID contains wildcard",IF(COUNTIFS($A$15:$A$74,A25)&gt;1,"Check: duplicate request ID",IF(OR(LEN(TRIM($B$6&amp;""))=0,NOT(IF(ISNUMBER($B$7),AND($B$7&gt;=1,$B$7&lt;=2958465,MOD($B$7,1)=0),FALSE)),NOT(IF(ISNUMBER($B$8),AND($B$8&gt;=1,$B$8&lt;=2958465,MOD($B$8,1)=0),FALSE)),NOT(IF(ISNUMBER($B$9),AND($B$9&gt;=1,$B$9&lt;=2958465,MOD($B$9,1)=0),FALSE)),$B$7&gt;$B$8),"Check: programme setup",IF(OR(LEN(TRIM(B25&amp;""))=0,LEN(TRIM(C25&amp;""))=0,LEN(TRIM(D25&amp;""))=0,LEN(TRIM(E25&amp;""))=0,LEN(TRIM(H25&amp;""))=0,LEN(TRIM(I25&amp;""))=0),"Check: core fields missing",IF(OR(NOT(IF(ISNUMBER(F25),AND(F25&gt;=1,F25&lt;=2958465,MOD(F25,1)=0),FALSE)),NOT(IF(ISNUMBER(G25),AND(G25&gt;=1,G25&lt;=2958465,MOD(G25,1)=0),FALSE)),F25&gt;G25,F25&lt;$B$7,G25&gt;$B$8),"Check: requested period invalid",IF(NOT(OR(EXACT(J25,"Draft"),EXACT(J25,"Issued"),EXACT(J25,"Withdrawn"))),"Check: request state invalid",IF(NOT(OR(EXACT(M25,"Awaiting"),EXACT(M25,"Partial"),EXACT(M25,"Received"),EXACT(M25,"Unavailable"),EXACT(M25,"Not applicable"))),"Check: receipt state invalid",IF(NOT(OR(EXACT(P25,"Not reviewed"),EXACT(P25,"Matches request"),EXACT(P25,"Partial"),EXACT(P25,"Different"),EXACT(P25,"Not applicable"))),"Check: coverage review invalid",IF(NOT(OR(EXACT(Q25,"Not reviewed"),EXACT(Q25,"In review"),EXACT(Q25,"Changes requested"),EXACT(Q25,"Accepted"),EXACT(Q25,"Not applicable"))),"Check: disposition invalid",IF(OR(AND(LEN(K25&amp;"")&gt;0,NOT(IF(ISNUMBER(K25),AND(K25&gt;=1,K25&lt;=2958465,MOD(K25,1)=0),FALSE))),AND(LEN(L25&amp;"")&gt;0,NOT(IF(ISNUMBER(L25),AND(L25&gt;=1,L25&lt;=2958465,MOD(L25,1)=0),FALSE))),AND(LEN(N25&amp;"")&gt;0,NOT(IF(ISNUMBER(N25),AND(N25&gt;=1,N25&lt;=2958465,MOD(N25,1)=0),FALSE))),AND(LEN(R25&amp;"")&gt;0,NOT(IF(ISNUMBER(R25),AND(R25&gt;=1,R25&lt;=2958465,MOD(R25,1)=0),FALSE))),AND(LEN(U25&amp;"")&gt;0,NOT(IF(ISNUMBER(U25),AND(U25&gt;=1,U25&lt;=2958465,MOD(U25,1)=0),FALSE)))),"Check: entered date invalid",IF(OR(AND(LEN(K25&amp;"")&gt;0,K25&gt;$B$9),AND(LEN(N25&amp;"")&gt;0,N25&gt;$B$9),AND(LEN(R25&amp;"")&gt;0,R25&gt;$B$9)),"Check: actual date after as-of",IF(OR(AND(LEN(K25&amp;"")&gt;0,LEN(L25&amp;"")&gt;0,L25&lt;K25),AND(LEN(N25&amp;"")&gt;0,LEN(K25&amp;"")&gt;0,N25&lt;K25),AND(LEN(R25&amp;"")&gt;0,LEN(N25&amp;"")&gt;0,R25&lt;N25)),"Check: date chronology",IF(AND(EXACT(J25,"Draft"),OR(LEN(K25&amp;"")&gt;0,LEN(N25&amp;"")&gt;0,LEN(R25&amp;"")&gt;0,NOT(EXACT(M25,"Awaiting")),NOT(EXACT(P25,"Not reviewed")),NOT(EXACT(Q25,"Not reviewed")))),"Check: draft contains completed activity",IF(AND(EXACT(J25,"Issued"),OR(LEN(K25&amp;"")=0,LEN(L25&amp;"")=0)),"Check: issue and due dates needed",IF(AND(NOT(EXACT(M25,"Awaiting")),OR(LEN(K25&amp;"")=0,LEN(N25&amp;"")=0,LEN(TRIM(O25&amp;""))=0)),"Check: reply date or locator missing",IF(AND(EXACT(M25,"Awaiting"),OR(LEN(N25&amp;"")&gt;0,LEN(R25&amp;"")&gt;0,NOT(EXACT(P25,"Not reviewed")),NOT(EXACT(Q25,"Not reviewed")))),"Check: awaiting conflicts with review",IF(AND(NOT(EXACT(Q25,"Not reviewed")),OR(LEN(R25&amp;"")=0,LEN(TRIM(S25&amp;""))=0)),"Check: review date or record missing",IF(AND(EXACT(Q25,"Not reviewed"),LEN(R25&amp;"")&gt;0),"Check: update review disposition",IF(AND(EXACT(Q25,"Accepted"),OR(NOT(EXACT(J25,"Issued")),NOT(EXACT(M25,"Received")),NOT(EXACT(P25,"Matches request")))),"Check: acceptance prerequisites missing",IF(AND(EXACT(Q25,"Not applicable"),OR(NOT(EXACT(M25,"Not applicable")),NOT(EXACT(P25,"Not applicable")))),"Check: N.A. review inconsistent",IF(AND(OR(EXACT(M25,"Partial"),EXACT(M25,"Unavailable"),EXACT(M25,"Not applicable"),EXACT(P25,"Partial"),EXACT(P25,"Different"),EXACT(P25,"Not applicable"),EXACT(Q25,"Changes requested"),EXACT(J25,"Withdrawn")),LEN(TRIM(V25&amp;""))=0),"Check: gap or exception reason missing",IF(AND(NOT(EXACT(Q25,"Accepted")),NOT(EXACT(Q25,"Not applicable")),NOT(EXACT(J25,"Withdrawn")),OR(LEN(TRIM(T25&amp;""))=0,LEN(U25&amp;"")=0)),"Check: next action or date missing","Recorded"))))))))))))))))))))))))</x:f>
      </x:c>
      <x:c r="X25" s="17" t="str">
        <x:f>IF(W25&lt;&gt;"Recorded","",IF(EXACT(J25,"Issued"),1,0))</x:f>
      </x:c>
      <x:c r="Y25" s="17" t="str">
        <x:f>IF(W25&lt;&gt;"Recorded","",IF(AND(EXACT(J25,"Issued"),NOT(EXACT(M25,"Awaiting"))),1,0))</x:f>
      </x:c>
      <x:c r="Z25" s="17" t="str">
        <x:f>IF(W25&lt;&gt;"Recorded","",IF(AND(EXACT(J25,"Issued"),EXACT(Q25,"Accepted")),1,0))</x:f>
      </x:c>
      <x:c r="AA25" s="17" t="str">
        <x:f>IF(LEN(W25&amp;"")=0,"",IF(W25&lt;&gt;"Recorded","Check: resolve input issue",IF(OR(EXACT(Q25,"Accepted"),EXACT(Q25,"Not applicable"),EXACT(J25,"Withdrawn")),"No open follow-up",IF(U25&lt;$B$9,"Action date passed",IF(U25=$B$9,"Action due today","Action date ahead")))))</x:f>
      </x:c>
    </x:row>
    <x:row r="26" ht="52" customHeight="1">
      <x:c r="A26" s="9"/>
      <x:c r="B26" s="9"/>
      <x:c r="C26" s="9"/>
      <x:c r="D26" s="9"/>
      <x:c r="E26" s="9"/>
      <x:c r="F26" s="10"/>
      <x:c r="G26" s="10"/>
      <x:c r="H26" s="9"/>
      <x:c r="I26" s="9"/>
      <x:c r="J26" s="9"/>
      <x:c r="K26" s="10"/>
      <x:c r="L26" s="10"/>
      <x:c r="M26" s="9"/>
      <x:c r="N26" s="10"/>
      <x:c r="O26" s="9"/>
      <x:c r="P26" s="9"/>
      <x:c r="Q26" s="9"/>
      <x:c r="R26" s="10"/>
      <x:c r="S26" s="9"/>
      <x:c r="T26" s="9"/>
      <x:c r="U26" s="10"/>
      <x:c r="V26" s="9"/>
      <x:c r="W26" s="17" t="str">
        <x:f>IF(COUNTA(A26:V26)=0,"",IF(OR(LEN(TRIM(A26&amp;""))=0,NOT(ISTEXT(A26)),NOT(EXACT(A26,TRIM(A26)))),"Check: ID missing or untrimmed",IF(OR(ISNUMBER(FIND("*",A26)),ISNUMBER(FIND("?",A26)),ISNUMBER(FIND("~",A26))),"Check: ID contains wildcard",IF(COUNTIFS($A$15:$A$74,A26)&gt;1,"Check: duplicate request ID",IF(OR(LEN(TRIM($B$6&amp;""))=0,NOT(IF(ISNUMBER($B$7),AND($B$7&gt;=1,$B$7&lt;=2958465,MOD($B$7,1)=0),FALSE)),NOT(IF(ISNUMBER($B$8),AND($B$8&gt;=1,$B$8&lt;=2958465,MOD($B$8,1)=0),FALSE)),NOT(IF(ISNUMBER($B$9),AND($B$9&gt;=1,$B$9&lt;=2958465,MOD($B$9,1)=0),FALSE)),$B$7&gt;$B$8),"Check: programme setup",IF(OR(LEN(TRIM(B26&amp;""))=0,LEN(TRIM(C26&amp;""))=0,LEN(TRIM(D26&amp;""))=0,LEN(TRIM(E26&amp;""))=0,LEN(TRIM(H26&amp;""))=0,LEN(TRIM(I26&amp;""))=0),"Check: core fields missing",IF(OR(NOT(IF(ISNUMBER(F26),AND(F26&gt;=1,F26&lt;=2958465,MOD(F26,1)=0),FALSE)),NOT(IF(ISNUMBER(G26),AND(G26&gt;=1,G26&lt;=2958465,MOD(G26,1)=0),FALSE)),F26&gt;G26,F26&lt;$B$7,G26&gt;$B$8),"Check: requested period invalid",IF(NOT(OR(EXACT(J26,"Draft"),EXACT(J26,"Issued"),EXACT(J26,"Withdrawn"))),"Check: request state invalid",IF(NOT(OR(EXACT(M26,"Awaiting"),EXACT(M26,"Partial"),EXACT(M26,"Received"),EXACT(M26,"Unavailable"),EXACT(M26,"Not applicable"))),"Check: receipt state invalid",IF(NOT(OR(EXACT(P26,"Not reviewed"),EXACT(P26,"Matches request"),EXACT(P26,"Partial"),EXACT(P26,"Different"),EXACT(P26,"Not applicable"))),"Check: coverage review invalid",IF(NOT(OR(EXACT(Q26,"Not reviewed"),EXACT(Q26,"In review"),EXACT(Q26,"Changes requested"),EXACT(Q26,"Accepted"),EXACT(Q26,"Not applicable"))),"Check: disposition invalid",IF(OR(AND(LEN(K26&amp;"")&gt;0,NOT(IF(ISNUMBER(K26),AND(K26&gt;=1,K26&lt;=2958465,MOD(K26,1)=0),FALSE))),AND(LEN(L26&amp;"")&gt;0,NOT(IF(ISNUMBER(L26),AND(L26&gt;=1,L26&lt;=2958465,MOD(L26,1)=0),FALSE))),AND(LEN(N26&amp;"")&gt;0,NOT(IF(ISNUMBER(N26),AND(N26&gt;=1,N26&lt;=2958465,MOD(N26,1)=0),FALSE))),AND(LEN(R26&amp;"")&gt;0,NOT(IF(ISNUMBER(R26),AND(R26&gt;=1,R26&lt;=2958465,MOD(R26,1)=0),FALSE))),AND(LEN(U26&amp;"")&gt;0,NOT(IF(ISNUMBER(U26),AND(U26&gt;=1,U26&lt;=2958465,MOD(U26,1)=0),FALSE)))),"Check: entered date invalid",IF(OR(AND(LEN(K26&amp;"")&gt;0,K26&gt;$B$9),AND(LEN(N26&amp;"")&gt;0,N26&gt;$B$9),AND(LEN(R26&amp;"")&gt;0,R26&gt;$B$9)),"Check: actual date after as-of",IF(OR(AND(LEN(K26&amp;"")&gt;0,LEN(L26&amp;"")&gt;0,L26&lt;K26),AND(LEN(N26&amp;"")&gt;0,LEN(K26&amp;"")&gt;0,N26&lt;K26),AND(LEN(R26&amp;"")&gt;0,LEN(N26&amp;"")&gt;0,R26&lt;N26)),"Check: date chronology",IF(AND(EXACT(J26,"Draft"),OR(LEN(K26&amp;"")&gt;0,LEN(N26&amp;"")&gt;0,LEN(R26&amp;"")&gt;0,NOT(EXACT(M26,"Awaiting")),NOT(EXACT(P26,"Not reviewed")),NOT(EXACT(Q26,"Not reviewed")))),"Check: draft contains completed activity",IF(AND(EXACT(J26,"Issued"),OR(LEN(K26&amp;"")=0,LEN(L26&amp;"")=0)),"Check: issue and due dates needed",IF(AND(NOT(EXACT(M26,"Awaiting")),OR(LEN(K26&amp;"")=0,LEN(N26&amp;"")=0,LEN(TRIM(O26&amp;""))=0)),"Check: reply date or locator missing",IF(AND(EXACT(M26,"Awaiting"),OR(LEN(N26&amp;"")&gt;0,LEN(R26&amp;"")&gt;0,NOT(EXACT(P26,"Not reviewed")),NOT(EXACT(Q26,"Not reviewed")))),"Check: awaiting conflicts with review",IF(AND(NOT(EXACT(Q26,"Not reviewed")),OR(LEN(R26&amp;"")=0,LEN(TRIM(S26&amp;""))=0)),"Check: review date or record missing",IF(AND(EXACT(Q26,"Not reviewed"),LEN(R26&amp;"")&gt;0),"Check: update review disposition",IF(AND(EXACT(Q26,"Accepted"),OR(NOT(EXACT(J26,"Issued")),NOT(EXACT(M26,"Received")),NOT(EXACT(P26,"Matches request")))),"Check: acceptance prerequisites missing",IF(AND(EXACT(Q26,"Not applicable"),OR(NOT(EXACT(M26,"Not applicable")),NOT(EXACT(P26,"Not applicable")))),"Check: N.A. review inconsistent",IF(AND(OR(EXACT(M26,"Partial"),EXACT(M26,"Unavailable"),EXACT(M26,"Not applicable"),EXACT(P26,"Partial"),EXACT(P26,"Different"),EXACT(P26,"Not applicable"),EXACT(Q26,"Changes requested"),EXACT(J26,"Withdrawn")),LEN(TRIM(V26&amp;""))=0),"Check: gap or exception reason missing",IF(AND(NOT(EXACT(Q26,"Accepted")),NOT(EXACT(Q26,"Not applicable")),NOT(EXACT(J26,"Withdrawn")),OR(LEN(TRIM(T26&amp;""))=0,LEN(U26&amp;"")=0)),"Check: next action or date missing","Recorded"))))))))))))))))))))))))</x:f>
      </x:c>
      <x:c r="X26" s="17" t="str">
        <x:f>IF(W26&lt;&gt;"Recorded","",IF(EXACT(J26,"Issued"),1,0))</x:f>
      </x:c>
      <x:c r="Y26" s="17" t="str">
        <x:f>IF(W26&lt;&gt;"Recorded","",IF(AND(EXACT(J26,"Issued"),NOT(EXACT(M26,"Awaiting"))),1,0))</x:f>
      </x:c>
      <x:c r="Z26" s="17" t="str">
        <x:f>IF(W26&lt;&gt;"Recorded","",IF(AND(EXACT(J26,"Issued"),EXACT(Q26,"Accepted")),1,0))</x:f>
      </x:c>
      <x:c r="AA26" s="17" t="str">
        <x:f>IF(LEN(W26&amp;"")=0,"",IF(W26&lt;&gt;"Recorded","Check: resolve input issue",IF(OR(EXACT(Q26,"Accepted"),EXACT(Q26,"Not applicable"),EXACT(J26,"Withdrawn")),"No open follow-up",IF(U26&lt;$B$9,"Action date passed",IF(U26=$B$9,"Action due today","Action date ahead")))))</x:f>
      </x:c>
    </x:row>
    <x:row r="27" ht="52" customHeight="1">
      <x:c r="A27" s="9"/>
      <x:c r="B27" s="9"/>
      <x:c r="C27" s="9"/>
      <x:c r="D27" s="9"/>
      <x:c r="E27" s="9"/>
      <x:c r="F27" s="10"/>
      <x:c r="G27" s="10"/>
      <x:c r="H27" s="9"/>
      <x:c r="I27" s="9"/>
      <x:c r="J27" s="9"/>
      <x:c r="K27" s="10"/>
      <x:c r="L27" s="10"/>
      <x:c r="M27" s="9"/>
      <x:c r="N27" s="10"/>
      <x:c r="O27" s="9"/>
      <x:c r="P27" s="9"/>
      <x:c r="Q27" s="9"/>
      <x:c r="R27" s="10"/>
      <x:c r="S27" s="9"/>
      <x:c r="T27" s="9"/>
      <x:c r="U27" s="10"/>
      <x:c r="V27" s="9"/>
      <x:c r="W27" s="17" t="str">
        <x:f>IF(COUNTA(A27:V27)=0,"",IF(OR(LEN(TRIM(A27&amp;""))=0,NOT(ISTEXT(A27)),NOT(EXACT(A27,TRIM(A27)))),"Check: ID missing or untrimmed",IF(OR(ISNUMBER(FIND("*",A27)),ISNUMBER(FIND("?",A27)),ISNUMBER(FIND("~",A27))),"Check: ID contains wildcard",IF(COUNTIFS($A$15:$A$74,A27)&gt;1,"Check: duplicate request ID",IF(OR(LEN(TRIM($B$6&amp;""))=0,NOT(IF(ISNUMBER($B$7),AND($B$7&gt;=1,$B$7&lt;=2958465,MOD($B$7,1)=0),FALSE)),NOT(IF(ISNUMBER($B$8),AND($B$8&gt;=1,$B$8&lt;=2958465,MOD($B$8,1)=0),FALSE)),NOT(IF(ISNUMBER($B$9),AND($B$9&gt;=1,$B$9&lt;=2958465,MOD($B$9,1)=0),FALSE)),$B$7&gt;$B$8),"Check: programme setup",IF(OR(LEN(TRIM(B27&amp;""))=0,LEN(TRIM(C27&amp;""))=0,LEN(TRIM(D27&amp;""))=0,LEN(TRIM(E27&amp;""))=0,LEN(TRIM(H27&amp;""))=0,LEN(TRIM(I27&amp;""))=0),"Check: core fields missing",IF(OR(NOT(IF(ISNUMBER(F27),AND(F27&gt;=1,F27&lt;=2958465,MOD(F27,1)=0),FALSE)),NOT(IF(ISNUMBER(G27),AND(G27&gt;=1,G27&lt;=2958465,MOD(G27,1)=0),FALSE)),F27&gt;G27,F27&lt;$B$7,G27&gt;$B$8),"Check: requested period invalid",IF(NOT(OR(EXACT(J27,"Draft"),EXACT(J27,"Issued"),EXACT(J27,"Withdrawn"))),"Check: request state invalid",IF(NOT(OR(EXACT(M27,"Awaiting"),EXACT(M27,"Partial"),EXACT(M27,"Received"),EXACT(M27,"Unavailable"),EXACT(M27,"Not applicable"))),"Check: receipt state invalid",IF(NOT(OR(EXACT(P27,"Not reviewed"),EXACT(P27,"Matches request"),EXACT(P27,"Partial"),EXACT(P27,"Different"),EXACT(P27,"Not applicable"))),"Check: coverage review invalid",IF(NOT(OR(EXACT(Q27,"Not reviewed"),EXACT(Q27,"In review"),EXACT(Q27,"Changes requested"),EXACT(Q27,"Accepted"),EXACT(Q27,"Not applicable"))),"Check: disposition invalid",IF(OR(AND(LEN(K27&amp;"")&gt;0,NOT(IF(ISNUMBER(K27),AND(K27&gt;=1,K27&lt;=2958465,MOD(K27,1)=0),FALSE))),AND(LEN(L27&amp;"")&gt;0,NOT(IF(ISNUMBER(L27),AND(L27&gt;=1,L27&lt;=2958465,MOD(L27,1)=0),FALSE))),AND(LEN(N27&amp;"")&gt;0,NOT(IF(ISNUMBER(N27),AND(N27&gt;=1,N27&lt;=2958465,MOD(N27,1)=0),FALSE))),AND(LEN(R27&amp;"")&gt;0,NOT(IF(ISNUMBER(R27),AND(R27&gt;=1,R27&lt;=2958465,MOD(R27,1)=0),FALSE))),AND(LEN(U27&amp;"")&gt;0,NOT(IF(ISNUMBER(U27),AND(U27&gt;=1,U27&lt;=2958465,MOD(U27,1)=0),FALSE)))),"Check: entered date invalid",IF(OR(AND(LEN(K27&amp;"")&gt;0,K27&gt;$B$9),AND(LEN(N27&amp;"")&gt;0,N27&gt;$B$9),AND(LEN(R27&amp;"")&gt;0,R27&gt;$B$9)),"Check: actual date after as-of",IF(OR(AND(LEN(K27&amp;"")&gt;0,LEN(L27&amp;"")&gt;0,L27&lt;K27),AND(LEN(N27&amp;"")&gt;0,LEN(K27&amp;"")&gt;0,N27&lt;K27),AND(LEN(R27&amp;"")&gt;0,LEN(N27&amp;"")&gt;0,R27&lt;N27)),"Check: date chronology",IF(AND(EXACT(J27,"Draft"),OR(LEN(K27&amp;"")&gt;0,LEN(N27&amp;"")&gt;0,LEN(R27&amp;"")&gt;0,NOT(EXACT(M27,"Awaiting")),NOT(EXACT(P27,"Not reviewed")),NOT(EXACT(Q27,"Not reviewed")))),"Check: draft contains completed activity",IF(AND(EXACT(J27,"Issued"),OR(LEN(K27&amp;"")=0,LEN(L27&amp;"")=0)),"Check: issue and due dates needed",IF(AND(NOT(EXACT(M27,"Awaiting")),OR(LEN(K27&amp;"")=0,LEN(N27&amp;"")=0,LEN(TRIM(O27&amp;""))=0)),"Check: reply date or locator missing",IF(AND(EXACT(M27,"Awaiting"),OR(LEN(N27&amp;"")&gt;0,LEN(R27&amp;"")&gt;0,NOT(EXACT(P27,"Not reviewed")),NOT(EXACT(Q27,"Not reviewed")))),"Check: awaiting conflicts with review",IF(AND(NOT(EXACT(Q27,"Not reviewed")),OR(LEN(R27&amp;"")=0,LEN(TRIM(S27&amp;""))=0)),"Check: review date or record missing",IF(AND(EXACT(Q27,"Not reviewed"),LEN(R27&amp;"")&gt;0),"Check: update review disposition",IF(AND(EXACT(Q27,"Accepted"),OR(NOT(EXACT(J27,"Issued")),NOT(EXACT(M27,"Received")),NOT(EXACT(P27,"Matches request")))),"Check: acceptance prerequisites missing",IF(AND(EXACT(Q27,"Not applicable"),OR(NOT(EXACT(M27,"Not applicable")),NOT(EXACT(P27,"Not applicable")))),"Check: N.A. review inconsistent",IF(AND(OR(EXACT(M27,"Partial"),EXACT(M27,"Unavailable"),EXACT(M27,"Not applicable"),EXACT(P27,"Partial"),EXACT(P27,"Different"),EXACT(P27,"Not applicable"),EXACT(Q27,"Changes requested"),EXACT(J27,"Withdrawn")),LEN(TRIM(V27&amp;""))=0),"Check: gap or exception reason missing",IF(AND(NOT(EXACT(Q27,"Accepted")),NOT(EXACT(Q27,"Not applicable")),NOT(EXACT(J27,"Withdrawn")),OR(LEN(TRIM(T27&amp;""))=0,LEN(U27&amp;"")=0)),"Check: next action or date missing","Recorded"))))))))))))))))))))))))</x:f>
      </x:c>
      <x:c r="X27" s="17" t="str">
        <x:f>IF(W27&lt;&gt;"Recorded","",IF(EXACT(J27,"Issued"),1,0))</x:f>
      </x:c>
      <x:c r="Y27" s="17" t="str">
        <x:f>IF(W27&lt;&gt;"Recorded","",IF(AND(EXACT(J27,"Issued"),NOT(EXACT(M27,"Awaiting"))),1,0))</x:f>
      </x:c>
      <x:c r="Z27" s="17" t="str">
        <x:f>IF(W27&lt;&gt;"Recorded","",IF(AND(EXACT(J27,"Issued"),EXACT(Q27,"Accepted")),1,0))</x:f>
      </x:c>
      <x:c r="AA27" s="17" t="str">
        <x:f>IF(LEN(W27&amp;"")=0,"",IF(W27&lt;&gt;"Recorded","Check: resolve input issue",IF(OR(EXACT(Q27,"Accepted"),EXACT(Q27,"Not applicable"),EXACT(J27,"Withdrawn")),"No open follow-up",IF(U27&lt;$B$9,"Action date passed",IF(U27=$B$9,"Action due today","Action date ahead")))))</x:f>
      </x:c>
    </x:row>
    <x:row r="28" ht="52" customHeight="1">
      <x:c r="A28" s="9"/>
      <x:c r="B28" s="9"/>
      <x:c r="C28" s="9"/>
      <x:c r="D28" s="9"/>
      <x:c r="E28" s="9"/>
      <x:c r="F28" s="10"/>
      <x:c r="G28" s="10"/>
      <x:c r="H28" s="9"/>
      <x:c r="I28" s="9"/>
      <x:c r="J28" s="9"/>
      <x:c r="K28" s="10"/>
      <x:c r="L28" s="10"/>
      <x:c r="M28" s="9"/>
      <x:c r="N28" s="10"/>
      <x:c r="O28" s="9"/>
      <x:c r="P28" s="9"/>
      <x:c r="Q28" s="9"/>
      <x:c r="R28" s="10"/>
      <x:c r="S28" s="9"/>
      <x:c r="T28" s="9"/>
      <x:c r="U28" s="10"/>
      <x:c r="V28" s="9"/>
      <x:c r="W28" s="17" t="str">
        <x:f>IF(COUNTA(A28:V28)=0,"",IF(OR(LEN(TRIM(A28&amp;""))=0,NOT(ISTEXT(A28)),NOT(EXACT(A28,TRIM(A28)))),"Check: ID missing or untrimmed",IF(OR(ISNUMBER(FIND("*",A28)),ISNUMBER(FIND("?",A28)),ISNUMBER(FIND("~",A28))),"Check: ID contains wildcard",IF(COUNTIFS($A$15:$A$74,A28)&gt;1,"Check: duplicate request ID",IF(OR(LEN(TRIM($B$6&amp;""))=0,NOT(IF(ISNUMBER($B$7),AND($B$7&gt;=1,$B$7&lt;=2958465,MOD($B$7,1)=0),FALSE)),NOT(IF(ISNUMBER($B$8),AND($B$8&gt;=1,$B$8&lt;=2958465,MOD($B$8,1)=0),FALSE)),NOT(IF(ISNUMBER($B$9),AND($B$9&gt;=1,$B$9&lt;=2958465,MOD($B$9,1)=0),FALSE)),$B$7&gt;$B$8),"Check: programme setup",IF(OR(LEN(TRIM(B28&amp;""))=0,LEN(TRIM(C28&amp;""))=0,LEN(TRIM(D28&amp;""))=0,LEN(TRIM(E28&amp;""))=0,LEN(TRIM(H28&amp;""))=0,LEN(TRIM(I28&amp;""))=0),"Check: core fields missing",IF(OR(NOT(IF(ISNUMBER(F28),AND(F28&gt;=1,F28&lt;=2958465,MOD(F28,1)=0),FALSE)),NOT(IF(ISNUMBER(G28),AND(G28&gt;=1,G28&lt;=2958465,MOD(G28,1)=0),FALSE)),F28&gt;G28,F28&lt;$B$7,G28&gt;$B$8),"Check: requested period invalid",IF(NOT(OR(EXACT(J28,"Draft"),EXACT(J28,"Issued"),EXACT(J28,"Withdrawn"))),"Check: request state invalid",IF(NOT(OR(EXACT(M28,"Awaiting"),EXACT(M28,"Partial"),EXACT(M28,"Received"),EXACT(M28,"Unavailable"),EXACT(M28,"Not applicable"))),"Check: receipt state invalid",IF(NOT(OR(EXACT(P28,"Not reviewed"),EXACT(P28,"Matches request"),EXACT(P28,"Partial"),EXACT(P28,"Different"),EXACT(P28,"Not applicable"))),"Check: coverage review invalid",IF(NOT(OR(EXACT(Q28,"Not reviewed"),EXACT(Q28,"In review"),EXACT(Q28,"Changes requested"),EXACT(Q28,"Accepted"),EXACT(Q28,"Not applicable"))),"Check: disposition invalid",IF(OR(AND(LEN(K28&amp;"")&gt;0,NOT(IF(ISNUMBER(K28),AND(K28&gt;=1,K28&lt;=2958465,MOD(K28,1)=0),FALSE))),AND(LEN(L28&amp;"")&gt;0,NOT(IF(ISNUMBER(L28),AND(L28&gt;=1,L28&lt;=2958465,MOD(L28,1)=0),FALSE))),AND(LEN(N28&amp;"")&gt;0,NOT(IF(ISNUMBER(N28),AND(N28&gt;=1,N28&lt;=2958465,MOD(N28,1)=0),FALSE))),AND(LEN(R28&amp;"")&gt;0,NOT(IF(ISNUMBER(R28),AND(R28&gt;=1,R28&lt;=2958465,MOD(R28,1)=0),FALSE))),AND(LEN(U28&amp;"")&gt;0,NOT(IF(ISNUMBER(U28),AND(U28&gt;=1,U28&lt;=2958465,MOD(U28,1)=0),FALSE)))),"Check: entered date invalid",IF(OR(AND(LEN(K28&amp;"")&gt;0,K28&gt;$B$9),AND(LEN(N28&amp;"")&gt;0,N28&gt;$B$9),AND(LEN(R28&amp;"")&gt;0,R28&gt;$B$9)),"Check: actual date after as-of",IF(OR(AND(LEN(K28&amp;"")&gt;0,LEN(L28&amp;"")&gt;0,L28&lt;K28),AND(LEN(N28&amp;"")&gt;0,LEN(K28&amp;"")&gt;0,N28&lt;K28),AND(LEN(R28&amp;"")&gt;0,LEN(N28&amp;"")&gt;0,R28&lt;N28)),"Check: date chronology",IF(AND(EXACT(J28,"Draft"),OR(LEN(K28&amp;"")&gt;0,LEN(N28&amp;"")&gt;0,LEN(R28&amp;"")&gt;0,NOT(EXACT(M28,"Awaiting")),NOT(EXACT(P28,"Not reviewed")),NOT(EXACT(Q28,"Not reviewed")))),"Check: draft contains completed activity",IF(AND(EXACT(J28,"Issued"),OR(LEN(K28&amp;"")=0,LEN(L28&amp;"")=0)),"Check: issue and due dates needed",IF(AND(NOT(EXACT(M28,"Awaiting")),OR(LEN(K28&amp;"")=0,LEN(N28&amp;"")=0,LEN(TRIM(O28&amp;""))=0)),"Check: reply date or locator missing",IF(AND(EXACT(M28,"Awaiting"),OR(LEN(N28&amp;"")&gt;0,LEN(R28&amp;"")&gt;0,NOT(EXACT(P28,"Not reviewed")),NOT(EXACT(Q28,"Not reviewed")))),"Check: awaiting conflicts with review",IF(AND(NOT(EXACT(Q28,"Not reviewed")),OR(LEN(R28&amp;"")=0,LEN(TRIM(S28&amp;""))=0)),"Check: review date or record missing",IF(AND(EXACT(Q28,"Not reviewed"),LEN(R28&amp;"")&gt;0),"Check: update review disposition",IF(AND(EXACT(Q28,"Accepted"),OR(NOT(EXACT(J28,"Issued")),NOT(EXACT(M28,"Received")),NOT(EXACT(P28,"Matches request")))),"Check: acceptance prerequisites missing",IF(AND(EXACT(Q28,"Not applicable"),OR(NOT(EXACT(M28,"Not applicable")),NOT(EXACT(P28,"Not applicable")))),"Check: N.A. review inconsistent",IF(AND(OR(EXACT(M28,"Partial"),EXACT(M28,"Unavailable"),EXACT(M28,"Not applicable"),EXACT(P28,"Partial"),EXACT(P28,"Different"),EXACT(P28,"Not applicable"),EXACT(Q28,"Changes requested"),EXACT(J28,"Withdrawn")),LEN(TRIM(V28&amp;""))=0),"Check: gap or exception reason missing",IF(AND(NOT(EXACT(Q28,"Accepted")),NOT(EXACT(Q28,"Not applicable")),NOT(EXACT(J28,"Withdrawn")),OR(LEN(TRIM(T28&amp;""))=0,LEN(U28&amp;"")=0)),"Check: next action or date missing","Recorded"))))))))))))))))))))))))</x:f>
      </x:c>
      <x:c r="X28" s="17" t="str">
        <x:f>IF(W28&lt;&gt;"Recorded","",IF(EXACT(J28,"Issued"),1,0))</x:f>
      </x:c>
      <x:c r="Y28" s="17" t="str">
        <x:f>IF(W28&lt;&gt;"Recorded","",IF(AND(EXACT(J28,"Issued"),NOT(EXACT(M28,"Awaiting"))),1,0))</x:f>
      </x:c>
      <x:c r="Z28" s="17" t="str">
        <x:f>IF(W28&lt;&gt;"Recorded","",IF(AND(EXACT(J28,"Issued"),EXACT(Q28,"Accepted")),1,0))</x:f>
      </x:c>
      <x:c r="AA28" s="17" t="str">
        <x:f>IF(LEN(W28&amp;"")=0,"",IF(W28&lt;&gt;"Recorded","Check: resolve input issue",IF(OR(EXACT(Q28,"Accepted"),EXACT(Q28,"Not applicable"),EXACT(J28,"Withdrawn")),"No open follow-up",IF(U28&lt;$B$9,"Action date passed",IF(U28=$B$9,"Action due today","Action date ahead")))))</x:f>
      </x:c>
    </x:row>
    <x:row r="29" ht="52" customHeight="1">
      <x:c r="A29" s="9"/>
      <x:c r="B29" s="9"/>
      <x:c r="C29" s="9"/>
      <x:c r="D29" s="9"/>
      <x:c r="E29" s="9"/>
      <x:c r="F29" s="10"/>
      <x:c r="G29" s="10"/>
      <x:c r="H29" s="9"/>
      <x:c r="I29" s="9"/>
      <x:c r="J29" s="9"/>
      <x:c r="K29" s="10"/>
      <x:c r="L29" s="10"/>
      <x:c r="M29" s="9"/>
      <x:c r="N29" s="10"/>
      <x:c r="O29" s="9"/>
      <x:c r="P29" s="9"/>
      <x:c r="Q29" s="9"/>
      <x:c r="R29" s="10"/>
      <x:c r="S29" s="9"/>
      <x:c r="T29" s="9"/>
      <x:c r="U29" s="10"/>
      <x:c r="V29" s="9"/>
      <x:c r="W29" s="17" t="str">
        <x:f>IF(COUNTA(A29:V29)=0,"",IF(OR(LEN(TRIM(A29&amp;""))=0,NOT(ISTEXT(A29)),NOT(EXACT(A29,TRIM(A29)))),"Check: ID missing or untrimmed",IF(OR(ISNUMBER(FIND("*",A29)),ISNUMBER(FIND("?",A29)),ISNUMBER(FIND("~",A29))),"Check: ID contains wildcard",IF(COUNTIFS($A$15:$A$74,A29)&gt;1,"Check: duplicate request ID",IF(OR(LEN(TRIM($B$6&amp;""))=0,NOT(IF(ISNUMBER($B$7),AND($B$7&gt;=1,$B$7&lt;=2958465,MOD($B$7,1)=0),FALSE)),NOT(IF(ISNUMBER($B$8),AND($B$8&gt;=1,$B$8&lt;=2958465,MOD($B$8,1)=0),FALSE)),NOT(IF(ISNUMBER($B$9),AND($B$9&gt;=1,$B$9&lt;=2958465,MOD($B$9,1)=0),FALSE)),$B$7&gt;$B$8),"Check: programme setup",IF(OR(LEN(TRIM(B29&amp;""))=0,LEN(TRIM(C29&amp;""))=0,LEN(TRIM(D29&amp;""))=0,LEN(TRIM(E29&amp;""))=0,LEN(TRIM(H29&amp;""))=0,LEN(TRIM(I29&amp;""))=0),"Check: core fields missing",IF(OR(NOT(IF(ISNUMBER(F29),AND(F29&gt;=1,F29&lt;=2958465,MOD(F29,1)=0),FALSE)),NOT(IF(ISNUMBER(G29),AND(G29&gt;=1,G29&lt;=2958465,MOD(G29,1)=0),FALSE)),F29&gt;G29,F29&lt;$B$7,G29&gt;$B$8),"Check: requested period invalid",IF(NOT(OR(EXACT(J29,"Draft"),EXACT(J29,"Issued"),EXACT(J29,"Withdrawn"))),"Check: request state invalid",IF(NOT(OR(EXACT(M29,"Awaiting"),EXACT(M29,"Partial"),EXACT(M29,"Received"),EXACT(M29,"Unavailable"),EXACT(M29,"Not applicable"))),"Check: receipt state invalid",IF(NOT(OR(EXACT(P29,"Not reviewed"),EXACT(P29,"Matches request"),EXACT(P29,"Partial"),EXACT(P29,"Different"),EXACT(P29,"Not applicable"))),"Check: coverage review invalid",IF(NOT(OR(EXACT(Q29,"Not reviewed"),EXACT(Q29,"In review"),EXACT(Q29,"Changes requested"),EXACT(Q29,"Accepted"),EXACT(Q29,"Not applicable"))),"Check: disposition invalid",IF(OR(AND(LEN(K29&amp;"")&gt;0,NOT(IF(ISNUMBER(K29),AND(K29&gt;=1,K29&lt;=2958465,MOD(K29,1)=0),FALSE))),AND(LEN(L29&amp;"")&gt;0,NOT(IF(ISNUMBER(L29),AND(L29&gt;=1,L29&lt;=2958465,MOD(L29,1)=0),FALSE))),AND(LEN(N29&amp;"")&gt;0,NOT(IF(ISNUMBER(N29),AND(N29&gt;=1,N29&lt;=2958465,MOD(N29,1)=0),FALSE))),AND(LEN(R29&amp;"")&gt;0,NOT(IF(ISNUMBER(R29),AND(R29&gt;=1,R29&lt;=2958465,MOD(R29,1)=0),FALSE))),AND(LEN(U29&amp;"")&gt;0,NOT(IF(ISNUMBER(U29),AND(U29&gt;=1,U29&lt;=2958465,MOD(U29,1)=0),FALSE)))),"Check: entered date invalid",IF(OR(AND(LEN(K29&amp;"")&gt;0,K29&gt;$B$9),AND(LEN(N29&amp;"")&gt;0,N29&gt;$B$9),AND(LEN(R29&amp;"")&gt;0,R29&gt;$B$9)),"Check: actual date after as-of",IF(OR(AND(LEN(K29&amp;"")&gt;0,LEN(L29&amp;"")&gt;0,L29&lt;K29),AND(LEN(N29&amp;"")&gt;0,LEN(K29&amp;"")&gt;0,N29&lt;K29),AND(LEN(R29&amp;"")&gt;0,LEN(N29&amp;"")&gt;0,R29&lt;N29)),"Check: date chronology",IF(AND(EXACT(J29,"Draft"),OR(LEN(K29&amp;"")&gt;0,LEN(N29&amp;"")&gt;0,LEN(R29&amp;"")&gt;0,NOT(EXACT(M29,"Awaiting")),NOT(EXACT(P29,"Not reviewed")),NOT(EXACT(Q29,"Not reviewed")))),"Check: draft contains completed activity",IF(AND(EXACT(J29,"Issued"),OR(LEN(K29&amp;"")=0,LEN(L29&amp;"")=0)),"Check: issue and due dates needed",IF(AND(NOT(EXACT(M29,"Awaiting")),OR(LEN(K29&amp;"")=0,LEN(N29&amp;"")=0,LEN(TRIM(O29&amp;""))=0)),"Check: reply date or locator missing",IF(AND(EXACT(M29,"Awaiting"),OR(LEN(N29&amp;"")&gt;0,LEN(R29&amp;"")&gt;0,NOT(EXACT(P29,"Not reviewed")),NOT(EXACT(Q29,"Not reviewed")))),"Check: awaiting conflicts with review",IF(AND(NOT(EXACT(Q29,"Not reviewed")),OR(LEN(R29&amp;"")=0,LEN(TRIM(S29&amp;""))=0)),"Check: review date or record missing",IF(AND(EXACT(Q29,"Not reviewed"),LEN(R29&amp;"")&gt;0),"Check: update review disposition",IF(AND(EXACT(Q29,"Accepted"),OR(NOT(EXACT(J29,"Issued")),NOT(EXACT(M29,"Received")),NOT(EXACT(P29,"Matches request")))),"Check: acceptance prerequisites missing",IF(AND(EXACT(Q29,"Not applicable"),OR(NOT(EXACT(M29,"Not applicable")),NOT(EXACT(P29,"Not applicable")))),"Check: N.A. review inconsistent",IF(AND(OR(EXACT(M29,"Partial"),EXACT(M29,"Unavailable"),EXACT(M29,"Not applicable"),EXACT(P29,"Partial"),EXACT(P29,"Different"),EXACT(P29,"Not applicable"),EXACT(Q29,"Changes requested"),EXACT(J29,"Withdrawn")),LEN(TRIM(V29&amp;""))=0),"Check: gap or exception reason missing",IF(AND(NOT(EXACT(Q29,"Accepted")),NOT(EXACT(Q29,"Not applicable")),NOT(EXACT(J29,"Withdrawn")),OR(LEN(TRIM(T29&amp;""))=0,LEN(U29&amp;"")=0)),"Check: next action or date missing","Recorded"))))))))))))))))))))))))</x:f>
      </x:c>
      <x:c r="X29" s="17" t="str">
        <x:f>IF(W29&lt;&gt;"Recorded","",IF(EXACT(J29,"Issued"),1,0))</x:f>
      </x:c>
      <x:c r="Y29" s="17" t="str">
        <x:f>IF(W29&lt;&gt;"Recorded","",IF(AND(EXACT(J29,"Issued"),NOT(EXACT(M29,"Awaiting"))),1,0))</x:f>
      </x:c>
      <x:c r="Z29" s="17" t="str">
        <x:f>IF(W29&lt;&gt;"Recorded","",IF(AND(EXACT(J29,"Issued"),EXACT(Q29,"Accepted")),1,0))</x:f>
      </x:c>
      <x:c r="AA29" s="17" t="str">
        <x:f>IF(LEN(W29&amp;"")=0,"",IF(W29&lt;&gt;"Recorded","Check: resolve input issue",IF(OR(EXACT(Q29,"Accepted"),EXACT(Q29,"Not applicable"),EXACT(J29,"Withdrawn")),"No open follow-up",IF(U29&lt;$B$9,"Action date passed",IF(U29=$B$9,"Action due today","Action date ahead")))))</x:f>
      </x:c>
    </x:row>
    <x:row r="30" ht="52" customHeight="1">
      <x:c r="A30" s="9"/>
      <x:c r="B30" s="9"/>
      <x:c r="C30" s="9"/>
      <x:c r="D30" s="9"/>
      <x:c r="E30" s="9"/>
      <x:c r="F30" s="10"/>
      <x:c r="G30" s="10"/>
      <x:c r="H30" s="9"/>
      <x:c r="I30" s="9"/>
      <x:c r="J30" s="9"/>
      <x:c r="K30" s="10"/>
      <x:c r="L30" s="10"/>
      <x:c r="M30" s="9"/>
      <x:c r="N30" s="10"/>
      <x:c r="O30" s="9"/>
      <x:c r="P30" s="9"/>
      <x:c r="Q30" s="9"/>
      <x:c r="R30" s="10"/>
      <x:c r="S30" s="9"/>
      <x:c r="T30" s="9"/>
      <x:c r="U30" s="10"/>
      <x:c r="V30" s="9"/>
      <x:c r="W30" s="17" t="str">
        <x:f>IF(COUNTA(A30:V30)=0,"",IF(OR(LEN(TRIM(A30&amp;""))=0,NOT(ISTEXT(A30)),NOT(EXACT(A30,TRIM(A30)))),"Check: ID missing or untrimmed",IF(OR(ISNUMBER(FIND("*",A30)),ISNUMBER(FIND("?",A30)),ISNUMBER(FIND("~",A30))),"Check: ID contains wildcard",IF(COUNTIFS($A$15:$A$74,A30)&gt;1,"Check: duplicate request ID",IF(OR(LEN(TRIM($B$6&amp;""))=0,NOT(IF(ISNUMBER($B$7),AND($B$7&gt;=1,$B$7&lt;=2958465,MOD($B$7,1)=0),FALSE)),NOT(IF(ISNUMBER($B$8),AND($B$8&gt;=1,$B$8&lt;=2958465,MOD($B$8,1)=0),FALSE)),NOT(IF(ISNUMBER($B$9),AND($B$9&gt;=1,$B$9&lt;=2958465,MOD($B$9,1)=0),FALSE)),$B$7&gt;$B$8),"Check: programme setup",IF(OR(LEN(TRIM(B30&amp;""))=0,LEN(TRIM(C30&amp;""))=0,LEN(TRIM(D30&amp;""))=0,LEN(TRIM(E30&amp;""))=0,LEN(TRIM(H30&amp;""))=0,LEN(TRIM(I30&amp;""))=0),"Check: core fields missing",IF(OR(NOT(IF(ISNUMBER(F30),AND(F30&gt;=1,F30&lt;=2958465,MOD(F30,1)=0),FALSE)),NOT(IF(ISNUMBER(G30),AND(G30&gt;=1,G30&lt;=2958465,MOD(G30,1)=0),FALSE)),F30&gt;G30,F30&lt;$B$7,G30&gt;$B$8),"Check: requested period invalid",IF(NOT(OR(EXACT(J30,"Draft"),EXACT(J30,"Issued"),EXACT(J30,"Withdrawn"))),"Check: request state invalid",IF(NOT(OR(EXACT(M30,"Awaiting"),EXACT(M30,"Partial"),EXACT(M30,"Received"),EXACT(M30,"Unavailable"),EXACT(M30,"Not applicable"))),"Check: receipt state invalid",IF(NOT(OR(EXACT(P30,"Not reviewed"),EXACT(P30,"Matches request"),EXACT(P30,"Partial"),EXACT(P30,"Different"),EXACT(P30,"Not applicable"))),"Check: coverage review invalid",IF(NOT(OR(EXACT(Q30,"Not reviewed"),EXACT(Q30,"In review"),EXACT(Q30,"Changes requested"),EXACT(Q30,"Accepted"),EXACT(Q30,"Not applicable"))),"Check: disposition invalid",IF(OR(AND(LEN(K30&amp;"")&gt;0,NOT(IF(ISNUMBER(K30),AND(K30&gt;=1,K30&lt;=2958465,MOD(K30,1)=0),FALSE))),AND(LEN(L30&amp;"")&gt;0,NOT(IF(ISNUMBER(L30),AND(L30&gt;=1,L30&lt;=2958465,MOD(L30,1)=0),FALSE))),AND(LEN(N30&amp;"")&gt;0,NOT(IF(ISNUMBER(N30),AND(N30&gt;=1,N30&lt;=2958465,MOD(N30,1)=0),FALSE))),AND(LEN(R30&amp;"")&gt;0,NOT(IF(ISNUMBER(R30),AND(R30&gt;=1,R30&lt;=2958465,MOD(R30,1)=0),FALSE))),AND(LEN(U30&amp;"")&gt;0,NOT(IF(ISNUMBER(U30),AND(U30&gt;=1,U30&lt;=2958465,MOD(U30,1)=0),FALSE)))),"Check: entered date invalid",IF(OR(AND(LEN(K30&amp;"")&gt;0,K30&gt;$B$9),AND(LEN(N30&amp;"")&gt;0,N30&gt;$B$9),AND(LEN(R30&amp;"")&gt;0,R30&gt;$B$9)),"Check: actual date after as-of",IF(OR(AND(LEN(K30&amp;"")&gt;0,LEN(L30&amp;"")&gt;0,L30&lt;K30),AND(LEN(N30&amp;"")&gt;0,LEN(K30&amp;"")&gt;0,N30&lt;K30),AND(LEN(R30&amp;"")&gt;0,LEN(N30&amp;"")&gt;0,R30&lt;N30)),"Check: date chronology",IF(AND(EXACT(J30,"Draft"),OR(LEN(K30&amp;"")&gt;0,LEN(N30&amp;"")&gt;0,LEN(R30&amp;"")&gt;0,NOT(EXACT(M30,"Awaiting")),NOT(EXACT(P30,"Not reviewed")),NOT(EXACT(Q30,"Not reviewed")))),"Check: draft contains completed activity",IF(AND(EXACT(J30,"Issued"),OR(LEN(K30&amp;"")=0,LEN(L30&amp;"")=0)),"Check: issue and due dates needed",IF(AND(NOT(EXACT(M30,"Awaiting")),OR(LEN(K30&amp;"")=0,LEN(N30&amp;"")=0,LEN(TRIM(O30&amp;""))=0)),"Check: reply date or locator missing",IF(AND(EXACT(M30,"Awaiting"),OR(LEN(N30&amp;"")&gt;0,LEN(R30&amp;"")&gt;0,NOT(EXACT(P30,"Not reviewed")),NOT(EXACT(Q30,"Not reviewed")))),"Check: awaiting conflicts with review",IF(AND(NOT(EXACT(Q30,"Not reviewed")),OR(LEN(R30&amp;"")=0,LEN(TRIM(S30&amp;""))=0)),"Check: review date or record missing",IF(AND(EXACT(Q30,"Not reviewed"),LEN(R30&amp;"")&gt;0),"Check: update review disposition",IF(AND(EXACT(Q30,"Accepted"),OR(NOT(EXACT(J30,"Issued")),NOT(EXACT(M30,"Received")),NOT(EXACT(P30,"Matches request")))),"Check: acceptance prerequisites missing",IF(AND(EXACT(Q30,"Not applicable"),OR(NOT(EXACT(M30,"Not applicable")),NOT(EXACT(P30,"Not applicable")))),"Check: N.A. review inconsistent",IF(AND(OR(EXACT(M30,"Partial"),EXACT(M30,"Unavailable"),EXACT(M30,"Not applicable"),EXACT(P30,"Partial"),EXACT(P30,"Different"),EXACT(P30,"Not applicable"),EXACT(Q30,"Changes requested"),EXACT(J30,"Withdrawn")),LEN(TRIM(V30&amp;""))=0),"Check: gap or exception reason missing",IF(AND(NOT(EXACT(Q30,"Accepted")),NOT(EXACT(Q30,"Not applicable")),NOT(EXACT(J30,"Withdrawn")),OR(LEN(TRIM(T30&amp;""))=0,LEN(U30&amp;"")=0)),"Check: next action or date missing","Recorded"))))))))))))))))))))))))</x:f>
      </x:c>
      <x:c r="X30" s="17" t="str">
        <x:f>IF(W30&lt;&gt;"Recorded","",IF(EXACT(J30,"Issued"),1,0))</x:f>
      </x:c>
      <x:c r="Y30" s="17" t="str">
        <x:f>IF(W30&lt;&gt;"Recorded","",IF(AND(EXACT(J30,"Issued"),NOT(EXACT(M30,"Awaiting"))),1,0))</x:f>
      </x:c>
      <x:c r="Z30" s="17" t="str">
        <x:f>IF(W30&lt;&gt;"Recorded","",IF(AND(EXACT(J30,"Issued"),EXACT(Q30,"Accepted")),1,0))</x:f>
      </x:c>
      <x:c r="AA30" s="17" t="str">
        <x:f>IF(LEN(W30&amp;"")=0,"",IF(W30&lt;&gt;"Recorded","Check: resolve input issue",IF(OR(EXACT(Q30,"Accepted"),EXACT(Q30,"Not applicable"),EXACT(J30,"Withdrawn")),"No open follow-up",IF(U30&lt;$B$9,"Action date passed",IF(U30=$B$9,"Action due today","Action date ahead")))))</x:f>
      </x:c>
    </x:row>
    <x:row r="31" ht="52" customHeight="1">
      <x:c r="A31" s="9"/>
      <x:c r="B31" s="9"/>
      <x:c r="C31" s="9"/>
      <x:c r="D31" s="9"/>
      <x:c r="E31" s="9"/>
      <x:c r="F31" s="10"/>
      <x:c r="G31" s="10"/>
      <x:c r="H31" s="9"/>
      <x:c r="I31" s="9"/>
      <x:c r="J31" s="9"/>
      <x:c r="K31" s="10"/>
      <x:c r="L31" s="10"/>
      <x:c r="M31" s="9"/>
      <x:c r="N31" s="10"/>
      <x:c r="O31" s="9"/>
      <x:c r="P31" s="9"/>
      <x:c r="Q31" s="9"/>
      <x:c r="R31" s="10"/>
      <x:c r="S31" s="9"/>
      <x:c r="T31" s="9"/>
      <x:c r="U31" s="10"/>
      <x:c r="V31" s="9"/>
      <x:c r="W31" s="17" t="str">
        <x:f>IF(COUNTA(A31:V31)=0,"",IF(OR(LEN(TRIM(A31&amp;""))=0,NOT(ISTEXT(A31)),NOT(EXACT(A31,TRIM(A31)))),"Check: ID missing or untrimmed",IF(OR(ISNUMBER(FIND("*",A31)),ISNUMBER(FIND("?",A31)),ISNUMBER(FIND("~",A31))),"Check: ID contains wildcard",IF(COUNTIFS($A$15:$A$74,A31)&gt;1,"Check: duplicate request ID",IF(OR(LEN(TRIM($B$6&amp;""))=0,NOT(IF(ISNUMBER($B$7),AND($B$7&gt;=1,$B$7&lt;=2958465,MOD($B$7,1)=0),FALSE)),NOT(IF(ISNUMBER($B$8),AND($B$8&gt;=1,$B$8&lt;=2958465,MOD($B$8,1)=0),FALSE)),NOT(IF(ISNUMBER($B$9),AND($B$9&gt;=1,$B$9&lt;=2958465,MOD($B$9,1)=0),FALSE)),$B$7&gt;$B$8),"Check: programme setup",IF(OR(LEN(TRIM(B31&amp;""))=0,LEN(TRIM(C31&amp;""))=0,LEN(TRIM(D31&amp;""))=0,LEN(TRIM(E31&amp;""))=0,LEN(TRIM(H31&amp;""))=0,LEN(TRIM(I31&amp;""))=0),"Check: core fields missing",IF(OR(NOT(IF(ISNUMBER(F31),AND(F31&gt;=1,F31&lt;=2958465,MOD(F31,1)=0),FALSE)),NOT(IF(ISNUMBER(G31),AND(G31&gt;=1,G31&lt;=2958465,MOD(G31,1)=0),FALSE)),F31&gt;G31,F31&lt;$B$7,G31&gt;$B$8),"Check: requested period invalid",IF(NOT(OR(EXACT(J31,"Draft"),EXACT(J31,"Issued"),EXACT(J31,"Withdrawn"))),"Check: request state invalid",IF(NOT(OR(EXACT(M31,"Awaiting"),EXACT(M31,"Partial"),EXACT(M31,"Received"),EXACT(M31,"Unavailable"),EXACT(M31,"Not applicable"))),"Check: receipt state invalid",IF(NOT(OR(EXACT(P31,"Not reviewed"),EXACT(P31,"Matches request"),EXACT(P31,"Partial"),EXACT(P31,"Different"),EXACT(P31,"Not applicable"))),"Check: coverage review invalid",IF(NOT(OR(EXACT(Q31,"Not reviewed"),EXACT(Q31,"In review"),EXACT(Q31,"Changes requested"),EXACT(Q31,"Accepted"),EXACT(Q31,"Not applicable"))),"Check: disposition invalid",IF(OR(AND(LEN(K31&amp;"")&gt;0,NOT(IF(ISNUMBER(K31),AND(K31&gt;=1,K31&lt;=2958465,MOD(K31,1)=0),FALSE))),AND(LEN(L31&amp;"")&gt;0,NOT(IF(ISNUMBER(L31),AND(L31&gt;=1,L31&lt;=2958465,MOD(L31,1)=0),FALSE))),AND(LEN(N31&amp;"")&gt;0,NOT(IF(ISNUMBER(N31),AND(N31&gt;=1,N31&lt;=2958465,MOD(N31,1)=0),FALSE))),AND(LEN(R31&amp;"")&gt;0,NOT(IF(ISNUMBER(R31),AND(R31&gt;=1,R31&lt;=2958465,MOD(R31,1)=0),FALSE))),AND(LEN(U31&amp;"")&gt;0,NOT(IF(ISNUMBER(U31),AND(U31&gt;=1,U31&lt;=2958465,MOD(U31,1)=0),FALSE)))),"Check: entered date invalid",IF(OR(AND(LEN(K31&amp;"")&gt;0,K31&gt;$B$9),AND(LEN(N31&amp;"")&gt;0,N31&gt;$B$9),AND(LEN(R31&amp;"")&gt;0,R31&gt;$B$9)),"Check: actual date after as-of",IF(OR(AND(LEN(K31&amp;"")&gt;0,LEN(L31&amp;"")&gt;0,L31&lt;K31),AND(LEN(N31&amp;"")&gt;0,LEN(K31&amp;"")&gt;0,N31&lt;K31),AND(LEN(R31&amp;"")&gt;0,LEN(N31&amp;"")&gt;0,R31&lt;N31)),"Check: date chronology",IF(AND(EXACT(J31,"Draft"),OR(LEN(K31&amp;"")&gt;0,LEN(N31&amp;"")&gt;0,LEN(R31&amp;"")&gt;0,NOT(EXACT(M31,"Awaiting")),NOT(EXACT(P31,"Not reviewed")),NOT(EXACT(Q31,"Not reviewed")))),"Check: draft contains completed activity",IF(AND(EXACT(J31,"Issued"),OR(LEN(K31&amp;"")=0,LEN(L31&amp;"")=0)),"Check: issue and due dates needed",IF(AND(NOT(EXACT(M31,"Awaiting")),OR(LEN(K31&amp;"")=0,LEN(N31&amp;"")=0,LEN(TRIM(O31&amp;""))=0)),"Check: reply date or locator missing",IF(AND(EXACT(M31,"Awaiting"),OR(LEN(N31&amp;"")&gt;0,LEN(R31&amp;"")&gt;0,NOT(EXACT(P31,"Not reviewed")),NOT(EXACT(Q31,"Not reviewed")))),"Check: awaiting conflicts with review",IF(AND(NOT(EXACT(Q31,"Not reviewed")),OR(LEN(R31&amp;"")=0,LEN(TRIM(S31&amp;""))=0)),"Check: review date or record missing",IF(AND(EXACT(Q31,"Not reviewed"),LEN(R31&amp;"")&gt;0),"Check: update review disposition",IF(AND(EXACT(Q31,"Accepted"),OR(NOT(EXACT(J31,"Issued")),NOT(EXACT(M31,"Received")),NOT(EXACT(P31,"Matches request")))),"Check: acceptance prerequisites missing",IF(AND(EXACT(Q31,"Not applicable"),OR(NOT(EXACT(M31,"Not applicable")),NOT(EXACT(P31,"Not applicable")))),"Check: N.A. review inconsistent",IF(AND(OR(EXACT(M31,"Partial"),EXACT(M31,"Unavailable"),EXACT(M31,"Not applicable"),EXACT(P31,"Partial"),EXACT(P31,"Different"),EXACT(P31,"Not applicable"),EXACT(Q31,"Changes requested"),EXACT(J31,"Withdrawn")),LEN(TRIM(V31&amp;""))=0),"Check: gap or exception reason missing",IF(AND(NOT(EXACT(Q31,"Accepted")),NOT(EXACT(Q31,"Not applicable")),NOT(EXACT(J31,"Withdrawn")),OR(LEN(TRIM(T31&amp;""))=0,LEN(U31&amp;"")=0)),"Check: next action or date missing","Recorded"))))))))))))))))))))))))</x:f>
      </x:c>
      <x:c r="X31" s="17" t="str">
        <x:f>IF(W31&lt;&gt;"Recorded","",IF(EXACT(J31,"Issued"),1,0))</x:f>
      </x:c>
      <x:c r="Y31" s="17" t="str">
        <x:f>IF(W31&lt;&gt;"Recorded","",IF(AND(EXACT(J31,"Issued"),NOT(EXACT(M31,"Awaiting"))),1,0))</x:f>
      </x:c>
      <x:c r="Z31" s="17" t="str">
        <x:f>IF(W31&lt;&gt;"Recorded","",IF(AND(EXACT(J31,"Issued"),EXACT(Q31,"Accepted")),1,0))</x:f>
      </x:c>
      <x:c r="AA31" s="17" t="str">
        <x:f>IF(LEN(W31&amp;"")=0,"",IF(W31&lt;&gt;"Recorded","Check: resolve input issue",IF(OR(EXACT(Q31,"Accepted"),EXACT(Q31,"Not applicable"),EXACT(J31,"Withdrawn")),"No open follow-up",IF(U31&lt;$B$9,"Action date passed",IF(U31=$B$9,"Action due today","Action date ahead")))))</x:f>
      </x:c>
    </x:row>
    <x:row r="32" ht="52" customHeight="1">
      <x:c r="A32" s="9"/>
      <x:c r="B32" s="9"/>
      <x:c r="C32" s="9"/>
      <x:c r="D32" s="9"/>
      <x:c r="E32" s="9"/>
      <x:c r="F32" s="10"/>
      <x:c r="G32" s="10"/>
      <x:c r="H32" s="9"/>
      <x:c r="I32" s="9"/>
      <x:c r="J32" s="9"/>
      <x:c r="K32" s="10"/>
      <x:c r="L32" s="10"/>
      <x:c r="M32" s="9"/>
      <x:c r="N32" s="10"/>
      <x:c r="O32" s="9"/>
      <x:c r="P32" s="9"/>
      <x:c r="Q32" s="9"/>
      <x:c r="R32" s="10"/>
      <x:c r="S32" s="9"/>
      <x:c r="T32" s="9"/>
      <x:c r="U32" s="10"/>
      <x:c r="V32" s="9"/>
      <x:c r="W32" s="17" t="str">
        <x:f>IF(COUNTA(A32:V32)=0,"",IF(OR(LEN(TRIM(A32&amp;""))=0,NOT(ISTEXT(A32)),NOT(EXACT(A32,TRIM(A32)))),"Check: ID missing or untrimmed",IF(OR(ISNUMBER(FIND("*",A32)),ISNUMBER(FIND("?",A32)),ISNUMBER(FIND("~",A32))),"Check: ID contains wildcard",IF(COUNTIFS($A$15:$A$74,A32)&gt;1,"Check: duplicate request ID",IF(OR(LEN(TRIM($B$6&amp;""))=0,NOT(IF(ISNUMBER($B$7),AND($B$7&gt;=1,$B$7&lt;=2958465,MOD($B$7,1)=0),FALSE)),NOT(IF(ISNUMBER($B$8),AND($B$8&gt;=1,$B$8&lt;=2958465,MOD($B$8,1)=0),FALSE)),NOT(IF(ISNUMBER($B$9),AND($B$9&gt;=1,$B$9&lt;=2958465,MOD($B$9,1)=0),FALSE)),$B$7&gt;$B$8),"Check: programme setup",IF(OR(LEN(TRIM(B32&amp;""))=0,LEN(TRIM(C32&amp;""))=0,LEN(TRIM(D32&amp;""))=0,LEN(TRIM(E32&amp;""))=0,LEN(TRIM(H32&amp;""))=0,LEN(TRIM(I32&amp;""))=0),"Check: core fields missing",IF(OR(NOT(IF(ISNUMBER(F32),AND(F32&gt;=1,F32&lt;=2958465,MOD(F32,1)=0),FALSE)),NOT(IF(ISNUMBER(G32),AND(G32&gt;=1,G32&lt;=2958465,MOD(G32,1)=0),FALSE)),F32&gt;G32,F32&lt;$B$7,G32&gt;$B$8),"Check: requested period invalid",IF(NOT(OR(EXACT(J32,"Draft"),EXACT(J32,"Issued"),EXACT(J32,"Withdrawn"))),"Check: request state invalid",IF(NOT(OR(EXACT(M32,"Awaiting"),EXACT(M32,"Partial"),EXACT(M32,"Received"),EXACT(M32,"Unavailable"),EXACT(M32,"Not applicable"))),"Check: receipt state invalid",IF(NOT(OR(EXACT(P32,"Not reviewed"),EXACT(P32,"Matches request"),EXACT(P32,"Partial"),EXACT(P32,"Different"),EXACT(P32,"Not applicable"))),"Check: coverage review invalid",IF(NOT(OR(EXACT(Q32,"Not reviewed"),EXACT(Q32,"In review"),EXACT(Q32,"Changes requested"),EXACT(Q32,"Accepted"),EXACT(Q32,"Not applicable"))),"Check: disposition invalid",IF(OR(AND(LEN(K32&amp;"")&gt;0,NOT(IF(ISNUMBER(K32),AND(K32&gt;=1,K32&lt;=2958465,MOD(K32,1)=0),FALSE))),AND(LEN(L32&amp;"")&gt;0,NOT(IF(ISNUMBER(L32),AND(L32&gt;=1,L32&lt;=2958465,MOD(L32,1)=0),FALSE))),AND(LEN(N32&amp;"")&gt;0,NOT(IF(ISNUMBER(N32),AND(N32&gt;=1,N32&lt;=2958465,MOD(N32,1)=0),FALSE))),AND(LEN(R32&amp;"")&gt;0,NOT(IF(ISNUMBER(R32),AND(R32&gt;=1,R32&lt;=2958465,MOD(R32,1)=0),FALSE))),AND(LEN(U32&amp;"")&gt;0,NOT(IF(ISNUMBER(U32),AND(U32&gt;=1,U32&lt;=2958465,MOD(U32,1)=0),FALSE)))),"Check: entered date invalid",IF(OR(AND(LEN(K32&amp;"")&gt;0,K32&gt;$B$9),AND(LEN(N32&amp;"")&gt;0,N32&gt;$B$9),AND(LEN(R32&amp;"")&gt;0,R32&gt;$B$9)),"Check: actual date after as-of",IF(OR(AND(LEN(K32&amp;"")&gt;0,LEN(L32&amp;"")&gt;0,L32&lt;K32),AND(LEN(N32&amp;"")&gt;0,LEN(K32&amp;"")&gt;0,N32&lt;K32),AND(LEN(R32&amp;"")&gt;0,LEN(N32&amp;"")&gt;0,R32&lt;N32)),"Check: date chronology",IF(AND(EXACT(J32,"Draft"),OR(LEN(K32&amp;"")&gt;0,LEN(N32&amp;"")&gt;0,LEN(R32&amp;"")&gt;0,NOT(EXACT(M32,"Awaiting")),NOT(EXACT(P32,"Not reviewed")),NOT(EXACT(Q32,"Not reviewed")))),"Check: draft contains completed activity",IF(AND(EXACT(J32,"Issued"),OR(LEN(K32&amp;"")=0,LEN(L32&amp;"")=0)),"Check: issue and due dates needed",IF(AND(NOT(EXACT(M32,"Awaiting")),OR(LEN(K32&amp;"")=0,LEN(N32&amp;"")=0,LEN(TRIM(O32&amp;""))=0)),"Check: reply date or locator missing",IF(AND(EXACT(M32,"Awaiting"),OR(LEN(N32&amp;"")&gt;0,LEN(R32&amp;"")&gt;0,NOT(EXACT(P32,"Not reviewed")),NOT(EXACT(Q32,"Not reviewed")))),"Check: awaiting conflicts with review",IF(AND(NOT(EXACT(Q32,"Not reviewed")),OR(LEN(R32&amp;"")=0,LEN(TRIM(S32&amp;""))=0)),"Check: review date or record missing",IF(AND(EXACT(Q32,"Not reviewed"),LEN(R32&amp;"")&gt;0),"Check: update review disposition",IF(AND(EXACT(Q32,"Accepted"),OR(NOT(EXACT(J32,"Issued")),NOT(EXACT(M32,"Received")),NOT(EXACT(P32,"Matches request")))),"Check: acceptance prerequisites missing",IF(AND(EXACT(Q32,"Not applicable"),OR(NOT(EXACT(M32,"Not applicable")),NOT(EXACT(P32,"Not applicable")))),"Check: N.A. review inconsistent",IF(AND(OR(EXACT(M32,"Partial"),EXACT(M32,"Unavailable"),EXACT(M32,"Not applicable"),EXACT(P32,"Partial"),EXACT(P32,"Different"),EXACT(P32,"Not applicable"),EXACT(Q32,"Changes requested"),EXACT(J32,"Withdrawn")),LEN(TRIM(V32&amp;""))=0),"Check: gap or exception reason missing",IF(AND(NOT(EXACT(Q32,"Accepted")),NOT(EXACT(Q32,"Not applicable")),NOT(EXACT(J32,"Withdrawn")),OR(LEN(TRIM(T32&amp;""))=0,LEN(U32&amp;"")=0)),"Check: next action or date missing","Recorded"))))))))))))))))))))))))</x:f>
      </x:c>
      <x:c r="X32" s="17" t="str">
        <x:f>IF(W32&lt;&gt;"Recorded","",IF(EXACT(J32,"Issued"),1,0))</x:f>
      </x:c>
      <x:c r="Y32" s="17" t="str">
        <x:f>IF(W32&lt;&gt;"Recorded","",IF(AND(EXACT(J32,"Issued"),NOT(EXACT(M32,"Awaiting"))),1,0))</x:f>
      </x:c>
      <x:c r="Z32" s="17" t="str">
        <x:f>IF(W32&lt;&gt;"Recorded","",IF(AND(EXACT(J32,"Issued"),EXACT(Q32,"Accepted")),1,0))</x:f>
      </x:c>
      <x:c r="AA32" s="17" t="str">
        <x:f>IF(LEN(W32&amp;"")=0,"",IF(W32&lt;&gt;"Recorded","Check: resolve input issue",IF(OR(EXACT(Q32,"Accepted"),EXACT(Q32,"Not applicable"),EXACT(J32,"Withdrawn")),"No open follow-up",IF(U32&lt;$B$9,"Action date passed",IF(U32=$B$9,"Action due today","Action date ahead")))))</x:f>
      </x:c>
    </x:row>
    <x:row r="33" ht="52" customHeight="1">
      <x:c r="A33" s="9"/>
      <x:c r="B33" s="9"/>
      <x:c r="C33" s="9"/>
      <x:c r="D33" s="9"/>
      <x:c r="E33" s="9"/>
      <x:c r="F33" s="10"/>
      <x:c r="G33" s="10"/>
      <x:c r="H33" s="9"/>
      <x:c r="I33" s="9"/>
      <x:c r="J33" s="9"/>
      <x:c r="K33" s="10"/>
      <x:c r="L33" s="10"/>
      <x:c r="M33" s="9"/>
      <x:c r="N33" s="10"/>
      <x:c r="O33" s="9"/>
      <x:c r="P33" s="9"/>
      <x:c r="Q33" s="9"/>
      <x:c r="R33" s="10"/>
      <x:c r="S33" s="9"/>
      <x:c r="T33" s="9"/>
      <x:c r="U33" s="10"/>
      <x:c r="V33" s="9"/>
      <x:c r="W33" s="17" t="str">
        <x:f>IF(COUNTA(A33:V33)=0,"",IF(OR(LEN(TRIM(A33&amp;""))=0,NOT(ISTEXT(A33)),NOT(EXACT(A33,TRIM(A33)))),"Check: ID missing or untrimmed",IF(OR(ISNUMBER(FIND("*",A33)),ISNUMBER(FIND("?",A33)),ISNUMBER(FIND("~",A33))),"Check: ID contains wildcard",IF(COUNTIFS($A$15:$A$74,A33)&gt;1,"Check: duplicate request ID",IF(OR(LEN(TRIM($B$6&amp;""))=0,NOT(IF(ISNUMBER($B$7),AND($B$7&gt;=1,$B$7&lt;=2958465,MOD($B$7,1)=0),FALSE)),NOT(IF(ISNUMBER($B$8),AND($B$8&gt;=1,$B$8&lt;=2958465,MOD($B$8,1)=0),FALSE)),NOT(IF(ISNUMBER($B$9),AND($B$9&gt;=1,$B$9&lt;=2958465,MOD($B$9,1)=0),FALSE)),$B$7&gt;$B$8),"Check: programme setup",IF(OR(LEN(TRIM(B33&amp;""))=0,LEN(TRIM(C33&amp;""))=0,LEN(TRIM(D33&amp;""))=0,LEN(TRIM(E33&amp;""))=0,LEN(TRIM(H33&amp;""))=0,LEN(TRIM(I33&amp;""))=0),"Check: core fields missing",IF(OR(NOT(IF(ISNUMBER(F33),AND(F33&gt;=1,F33&lt;=2958465,MOD(F33,1)=0),FALSE)),NOT(IF(ISNUMBER(G33),AND(G33&gt;=1,G33&lt;=2958465,MOD(G33,1)=0),FALSE)),F33&gt;G33,F33&lt;$B$7,G33&gt;$B$8),"Check: requested period invalid",IF(NOT(OR(EXACT(J33,"Draft"),EXACT(J33,"Issued"),EXACT(J33,"Withdrawn"))),"Check: request state invalid",IF(NOT(OR(EXACT(M33,"Awaiting"),EXACT(M33,"Partial"),EXACT(M33,"Received"),EXACT(M33,"Unavailable"),EXACT(M33,"Not applicable"))),"Check: receipt state invalid",IF(NOT(OR(EXACT(P33,"Not reviewed"),EXACT(P33,"Matches request"),EXACT(P33,"Partial"),EXACT(P33,"Different"),EXACT(P33,"Not applicable"))),"Check: coverage review invalid",IF(NOT(OR(EXACT(Q33,"Not reviewed"),EXACT(Q33,"In review"),EXACT(Q33,"Changes requested"),EXACT(Q33,"Accepted"),EXACT(Q33,"Not applicable"))),"Check: disposition invalid",IF(OR(AND(LEN(K33&amp;"")&gt;0,NOT(IF(ISNUMBER(K33),AND(K33&gt;=1,K33&lt;=2958465,MOD(K33,1)=0),FALSE))),AND(LEN(L33&amp;"")&gt;0,NOT(IF(ISNUMBER(L33),AND(L33&gt;=1,L33&lt;=2958465,MOD(L33,1)=0),FALSE))),AND(LEN(N33&amp;"")&gt;0,NOT(IF(ISNUMBER(N33),AND(N33&gt;=1,N33&lt;=2958465,MOD(N33,1)=0),FALSE))),AND(LEN(R33&amp;"")&gt;0,NOT(IF(ISNUMBER(R33),AND(R33&gt;=1,R33&lt;=2958465,MOD(R33,1)=0),FALSE))),AND(LEN(U33&amp;"")&gt;0,NOT(IF(ISNUMBER(U33),AND(U33&gt;=1,U33&lt;=2958465,MOD(U33,1)=0),FALSE)))),"Check: entered date invalid",IF(OR(AND(LEN(K33&amp;"")&gt;0,K33&gt;$B$9),AND(LEN(N33&amp;"")&gt;0,N33&gt;$B$9),AND(LEN(R33&amp;"")&gt;0,R33&gt;$B$9)),"Check: actual date after as-of",IF(OR(AND(LEN(K33&amp;"")&gt;0,LEN(L33&amp;"")&gt;0,L33&lt;K33),AND(LEN(N33&amp;"")&gt;0,LEN(K33&amp;"")&gt;0,N33&lt;K33),AND(LEN(R33&amp;"")&gt;0,LEN(N33&amp;"")&gt;0,R33&lt;N33)),"Check: date chronology",IF(AND(EXACT(J33,"Draft"),OR(LEN(K33&amp;"")&gt;0,LEN(N33&amp;"")&gt;0,LEN(R33&amp;"")&gt;0,NOT(EXACT(M33,"Awaiting")),NOT(EXACT(P33,"Not reviewed")),NOT(EXACT(Q33,"Not reviewed")))),"Check: draft contains completed activity",IF(AND(EXACT(J33,"Issued"),OR(LEN(K33&amp;"")=0,LEN(L33&amp;"")=0)),"Check: issue and due dates needed",IF(AND(NOT(EXACT(M33,"Awaiting")),OR(LEN(K33&amp;"")=0,LEN(N33&amp;"")=0,LEN(TRIM(O33&amp;""))=0)),"Check: reply date or locator missing",IF(AND(EXACT(M33,"Awaiting"),OR(LEN(N33&amp;"")&gt;0,LEN(R33&amp;"")&gt;0,NOT(EXACT(P33,"Not reviewed")),NOT(EXACT(Q33,"Not reviewed")))),"Check: awaiting conflicts with review",IF(AND(NOT(EXACT(Q33,"Not reviewed")),OR(LEN(R33&amp;"")=0,LEN(TRIM(S33&amp;""))=0)),"Check: review date or record missing",IF(AND(EXACT(Q33,"Not reviewed"),LEN(R33&amp;"")&gt;0),"Check: update review disposition",IF(AND(EXACT(Q33,"Accepted"),OR(NOT(EXACT(J33,"Issued")),NOT(EXACT(M33,"Received")),NOT(EXACT(P33,"Matches request")))),"Check: acceptance prerequisites missing",IF(AND(EXACT(Q33,"Not applicable"),OR(NOT(EXACT(M33,"Not applicable")),NOT(EXACT(P33,"Not applicable")))),"Check: N.A. review inconsistent",IF(AND(OR(EXACT(M33,"Partial"),EXACT(M33,"Unavailable"),EXACT(M33,"Not applicable"),EXACT(P33,"Partial"),EXACT(P33,"Different"),EXACT(P33,"Not applicable"),EXACT(Q33,"Changes requested"),EXACT(J33,"Withdrawn")),LEN(TRIM(V33&amp;""))=0),"Check: gap or exception reason missing",IF(AND(NOT(EXACT(Q33,"Accepted")),NOT(EXACT(Q33,"Not applicable")),NOT(EXACT(J33,"Withdrawn")),OR(LEN(TRIM(T33&amp;""))=0,LEN(U33&amp;"")=0)),"Check: next action or date missing","Recorded"))))))))))))))))))))))))</x:f>
      </x:c>
      <x:c r="X33" s="17" t="str">
        <x:f>IF(W33&lt;&gt;"Recorded","",IF(EXACT(J33,"Issued"),1,0))</x:f>
      </x:c>
      <x:c r="Y33" s="17" t="str">
        <x:f>IF(W33&lt;&gt;"Recorded","",IF(AND(EXACT(J33,"Issued"),NOT(EXACT(M33,"Awaiting"))),1,0))</x:f>
      </x:c>
      <x:c r="Z33" s="17" t="str">
        <x:f>IF(W33&lt;&gt;"Recorded","",IF(AND(EXACT(J33,"Issued"),EXACT(Q33,"Accepted")),1,0))</x:f>
      </x:c>
      <x:c r="AA33" s="17" t="str">
        <x:f>IF(LEN(W33&amp;"")=0,"",IF(W33&lt;&gt;"Recorded","Check: resolve input issue",IF(OR(EXACT(Q33,"Accepted"),EXACT(Q33,"Not applicable"),EXACT(J33,"Withdrawn")),"No open follow-up",IF(U33&lt;$B$9,"Action date passed",IF(U33=$B$9,"Action due today","Action date ahead")))))</x:f>
      </x:c>
    </x:row>
    <x:row r="34" ht="52" customHeight="1">
      <x:c r="A34" s="9"/>
      <x:c r="B34" s="9"/>
      <x:c r="C34" s="9"/>
      <x:c r="D34" s="9"/>
      <x:c r="E34" s="9"/>
      <x:c r="F34" s="10"/>
      <x:c r="G34" s="10"/>
      <x:c r="H34" s="9"/>
      <x:c r="I34" s="9"/>
      <x:c r="J34" s="9"/>
      <x:c r="K34" s="10"/>
      <x:c r="L34" s="10"/>
      <x:c r="M34" s="9"/>
      <x:c r="N34" s="10"/>
      <x:c r="O34" s="9"/>
      <x:c r="P34" s="9"/>
      <x:c r="Q34" s="9"/>
      <x:c r="R34" s="10"/>
      <x:c r="S34" s="9"/>
      <x:c r="T34" s="9"/>
      <x:c r="U34" s="10"/>
      <x:c r="V34" s="9"/>
      <x:c r="W34" s="17" t="str">
        <x:f>IF(COUNTA(A34:V34)=0,"",IF(OR(LEN(TRIM(A34&amp;""))=0,NOT(ISTEXT(A34)),NOT(EXACT(A34,TRIM(A34)))),"Check: ID missing or untrimmed",IF(OR(ISNUMBER(FIND("*",A34)),ISNUMBER(FIND("?",A34)),ISNUMBER(FIND("~",A34))),"Check: ID contains wildcard",IF(COUNTIFS($A$15:$A$74,A34)&gt;1,"Check: duplicate request ID",IF(OR(LEN(TRIM($B$6&amp;""))=0,NOT(IF(ISNUMBER($B$7),AND($B$7&gt;=1,$B$7&lt;=2958465,MOD($B$7,1)=0),FALSE)),NOT(IF(ISNUMBER($B$8),AND($B$8&gt;=1,$B$8&lt;=2958465,MOD($B$8,1)=0),FALSE)),NOT(IF(ISNUMBER($B$9),AND($B$9&gt;=1,$B$9&lt;=2958465,MOD($B$9,1)=0),FALSE)),$B$7&gt;$B$8),"Check: programme setup",IF(OR(LEN(TRIM(B34&amp;""))=0,LEN(TRIM(C34&amp;""))=0,LEN(TRIM(D34&amp;""))=0,LEN(TRIM(E34&amp;""))=0,LEN(TRIM(H34&amp;""))=0,LEN(TRIM(I34&amp;""))=0),"Check: core fields missing",IF(OR(NOT(IF(ISNUMBER(F34),AND(F34&gt;=1,F34&lt;=2958465,MOD(F34,1)=0),FALSE)),NOT(IF(ISNUMBER(G34),AND(G34&gt;=1,G34&lt;=2958465,MOD(G34,1)=0),FALSE)),F34&gt;G34,F34&lt;$B$7,G34&gt;$B$8),"Check: requested period invalid",IF(NOT(OR(EXACT(J34,"Draft"),EXACT(J34,"Issued"),EXACT(J34,"Withdrawn"))),"Check: request state invalid",IF(NOT(OR(EXACT(M34,"Awaiting"),EXACT(M34,"Partial"),EXACT(M34,"Received"),EXACT(M34,"Unavailable"),EXACT(M34,"Not applicable"))),"Check: receipt state invalid",IF(NOT(OR(EXACT(P34,"Not reviewed"),EXACT(P34,"Matches request"),EXACT(P34,"Partial"),EXACT(P34,"Different"),EXACT(P34,"Not applicable"))),"Check: coverage review invalid",IF(NOT(OR(EXACT(Q34,"Not reviewed"),EXACT(Q34,"In review"),EXACT(Q34,"Changes requested"),EXACT(Q34,"Accepted"),EXACT(Q34,"Not applicable"))),"Check: disposition invalid",IF(OR(AND(LEN(K34&amp;"")&gt;0,NOT(IF(ISNUMBER(K34),AND(K34&gt;=1,K34&lt;=2958465,MOD(K34,1)=0),FALSE))),AND(LEN(L34&amp;"")&gt;0,NOT(IF(ISNUMBER(L34),AND(L34&gt;=1,L34&lt;=2958465,MOD(L34,1)=0),FALSE))),AND(LEN(N34&amp;"")&gt;0,NOT(IF(ISNUMBER(N34),AND(N34&gt;=1,N34&lt;=2958465,MOD(N34,1)=0),FALSE))),AND(LEN(R34&amp;"")&gt;0,NOT(IF(ISNUMBER(R34),AND(R34&gt;=1,R34&lt;=2958465,MOD(R34,1)=0),FALSE))),AND(LEN(U34&amp;"")&gt;0,NOT(IF(ISNUMBER(U34),AND(U34&gt;=1,U34&lt;=2958465,MOD(U34,1)=0),FALSE)))),"Check: entered date invalid",IF(OR(AND(LEN(K34&amp;"")&gt;0,K34&gt;$B$9),AND(LEN(N34&amp;"")&gt;0,N34&gt;$B$9),AND(LEN(R34&amp;"")&gt;0,R34&gt;$B$9)),"Check: actual date after as-of",IF(OR(AND(LEN(K34&amp;"")&gt;0,LEN(L34&amp;"")&gt;0,L34&lt;K34),AND(LEN(N34&amp;"")&gt;0,LEN(K34&amp;"")&gt;0,N34&lt;K34),AND(LEN(R34&amp;"")&gt;0,LEN(N34&amp;"")&gt;0,R34&lt;N34)),"Check: date chronology",IF(AND(EXACT(J34,"Draft"),OR(LEN(K34&amp;"")&gt;0,LEN(N34&amp;"")&gt;0,LEN(R34&amp;"")&gt;0,NOT(EXACT(M34,"Awaiting")),NOT(EXACT(P34,"Not reviewed")),NOT(EXACT(Q34,"Not reviewed")))),"Check: draft contains completed activity",IF(AND(EXACT(J34,"Issued"),OR(LEN(K34&amp;"")=0,LEN(L34&amp;"")=0)),"Check: issue and due dates needed",IF(AND(NOT(EXACT(M34,"Awaiting")),OR(LEN(K34&amp;"")=0,LEN(N34&amp;"")=0,LEN(TRIM(O34&amp;""))=0)),"Check: reply date or locator missing",IF(AND(EXACT(M34,"Awaiting"),OR(LEN(N34&amp;"")&gt;0,LEN(R34&amp;"")&gt;0,NOT(EXACT(P34,"Not reviewed")),NOT(EXACT(Q34,"Not reviewed")))),"Check: awaiting conflicts with review",IF(AND(NOT(EXACT(Q34,"Not reviewed")),OR(LEN(R34&amp;"")=0,LEN(TRIM(S34&amp;""))=0)),"Check: review date or record missing",IF(AND(EXACT(Q34,"Not reviewed"),LEN(R34&amp;"")&gt;0),"Check: update review disposition",IF(AND(EXACT(Q34,"Accepted"),OR(NOT(EXACT(J34,"Issued")),NOT(EXACT(M34,"Received")),NOT(EXACT(P34,"Matches request")))),"Check: acceptance prerequisites missing",IF(AND(EXACT(Q34,"Not applicable"),OR(NOT(EXACT(M34,"Not applicable")),NOT(EXACT(P34,"Not applicable")))),"Check: N.A. review inconsistent",IF(AND(OR(EXACT(M34,"Partial"),EXACT(M34,"Unavailable"),EXACT(M34,"Not applicable"),EXACT(P34,"Partial"),EXACT(P34,"Different"),EXACT(P34,"Not applicable"),EXACT(Q34,"Changes requested"),EXACT(J34,"Withdrawn")),LEN(TRIM(V34&amp;""))=0),"Check: gap or exception reason missing",IF(AND(NOT(EXACT(Q34,"Accepted")),NOT(EXACT(Q34,"Not applicable")),NOT(EXACT(J34,"Withdrawn")),OR(LEN(TRIM(T34&amp;""))=0,LEN(U34&amp;"")=0)),"Check: next action or date missing","Recorded"))))))))))))))))))))))))</x:f>
      </x:c>
      <x:c r="X34" s="17" t="str">
        <x:f>IF(W34&lt;&gt;"Recorded","",IF(EXACT(J34,"Issued"),1,0))</x:f>
      </x:c>
      <x:c r="Y34" s="17" t="str">
        <x:f>IF(W34&lt;&gt;"Recorded","",IF(AND(EXACT(J34,"Issued"),NOT(EXACT(M34,"Awaiting"))),1,0))</x:f>
      </x:c>
      <x:c r="Z34" s="17" t="str">
        <x:f>IF(W34&lt;&gt;"Recorded","",IF(AND(EXACT(J34,"Issued"),EXACT(Q34,"Accepted")),1,0))</x:f>
      </x:c>
      <x:c r="AA34" s="17" t="str">
        <x:f>IF(LEN(W34&amp;"")=0,"",IF(W34&lt;&gt;"Recorded","Check: resolve input issue",IF(OR(EXACT(Q34,"Accepted"),EXACT(Q34,"Not applicable"),EXACT(J34,"Withdrawn")),"No open follow-up",IF(U34&lt;$B$9,"Action date passed",IF(U34=$B$9,"Action due today","Action date ahead")))))</x:f>
      </x:c>
    </x:row>
    <x:row r="35" ht="52" customHeight="1">
      <x:c r="A35" s="9"/>
      <x:c r="B35" s="9"/>
      <x:c r="C35" s="9"/>
      <x:c r="D35" s="9"/>
      <x:c r="E35" s="9"/>
      <x:c r="F35" s="10"/>
      <x:c r="G35" s="10"/>
      <x:c r="H35" s="9"/>
      <x:c r="I35" s="9"/>
      <x:c r="J35" s="9"/>
      <x:c r="K35" s="10"/>
      <x:c r="L35" s="10"/>
      <x:c r="M35" s="9"/>
      <x:c r="N35" s="10"/>
      <x:c r="O35" s="9"/>
      <x:c r="P35" s="9"/>
      <x:c r="Q35" s="9"/>
      <x:c r="R35" s="10"/>
      <x:c r="S35" s="9"/>
      <x:c r="T35" s="9"/>
      <x:c r="U35" s="10"/>
      <x:c r="V35" s="9"/>
      <x:c r="W35" s="17" t="str">
        <x:f>IF(COUNTA(A35:V35)=0,"",IF(OR(LEN(TRIM(A35&amp;""))=0,NOT(ISTEXT(A35)),NOT(EXACT(A35,TRIM(A35)))),"Check: ID missing or untrimmed",IF(OR(ISNUMBER(FIND("*",A35)),ISNUMBER(FIND("?",A35)),ISNUMBER(FIND("~",A35))),"Check: ID contains wildcard",IF(COUNTIFS($A$15:$A$74,A35)&gt;1,"Check: duplicate request ID",IF(OR(LEN(TRIM($B$6&amp;""))=0,NOT(IF(ISNUMBER($B$7),AND($B$7&gt;=1,$B$7&lt;=2958465,MOD($B$7,1)=0),FALSE)),NOT(IF(ISNUMBER($B$8),AND($B$8&gt;=1,$B$8&lt;=2958465,MOD($B$8,1)=0),FALSE)),NOT(IF(ISNUMBER($B$9),AND($B$9&gt;=1,$B$9&lt;=2958465,MOD($B$9,1)=0),FALSE)),$B$7&gt;$B$8),"Check: programme setup",IF(OR(LEN(TRIM(B35&amp;""))=0,LEN(TRIM(C35&amp;""))=0,LEN(TRIM(D35&amp;""))=0,LEN(TRIM(E35&amp;""))=0,LEN(TRIM(H35&amp;""))=0,LEN(TRIM(I35&amp;""))=0),"Check: core fields missing",IF(OR(NOT(IF(ISNUMBER(F35),AND(F35&gt;=1,F35&lt;=2958465,MOD(F35,1)=0),FALSE)),NOT(IF(ISNUMBER(G35),AND(G35&gt;=1,G35&lt;=2958465,MOD(G35,1)=0),FALSE)),F35&gt;G35,F35&lt;$B$7,G35&gt;$B$8),"Check: requested period invalid",IF(NOT(OR(EXACT(J35,"Draft"),EXACT(J35,"Issued"),EXACT(J35,"Withdrawn"))),"Check: request state invalid",IF(NOT(OR(EXACT(M35,"Awaiting"),EXACT(M35,"Partial"),EXACT(M35,"Received"),EXACT(M35,"Unavailable"),EXACT(M35,"Not applicable"))),"Check: receipt state invalid",IF(NOT(OR(EXACT(P35,"Not reviewed"),EXACT(P35,"Matches request"),EXACT(P35,"Partial"),EXACT(P35,"Different"),EXACT(P35,"Not applicable"))),"Check: coverage review invalid",IF(NOT(OR(EXACT(Q35,"Not reviewed"),EXACT(Q35,"In review"),EXACT(Q35,"Changes requested"),EXACT(Q35,"Accepted"),EXACT(Q35,"Not applicable"))),"Check: disposition invalid",IF(OR(AND(LEN(K35&amp;"")&gt;0,NOT(IF(ISNUMBER(K35),AND(K35&gt;=1,K35&lt;=2958465,MOD(K35,1)=0),FALSE))),AND(LEN(L35&amp;"")&gt;0,NOT(IF(ISNUMBER(L35),AND(L35&gt;=1,L35&lt;=2958465,MOD(L35,1)=0),FALSE))),AND(LEN(N35&amp;"")&gt;0,NOT(IF(ISNUMBER(N35),AND(N35&gt;=1,N35&lt;=2958465,MOD(N35,1)=0),FALSE))),AND(LEN(R35&amp;"")&gt;0,NOT(IF(ISNUMBER(R35),AND(R35&gt;=1,R35&lt;=2958465,MOD(R35,1)=0),FALSE))),AND(LEN(U35&amp;"")&gt;0,NOT(IF(ISNUMBER(U35),AND(U35&gt;=1,U35&lt;=2958465,MOD(U35,1)=0),FALSE)))),"Check: entered date invalid",IF(OR(AND(LEN(K35&amp;"")&gt;0,K35&gt;$B$9),AND(LEN(N35&amp;"")&gt;0,N35&gt;$B$9),AND(LEN(R35&amp;"")&gt;0,R35&gt;$B$9)),"Check: actual date after as-of",IF(OR(AND(LEN(K35&amp;"")&gt;0,LEN(L35&amp;"")&gt;0,L35&lt;K35),AND(LEN(N35&amp;"")&gt;0,LEN(K35&amp;"")&gt;0,N35&lt;K35),AND(LEN(R35&amp;"")&gt;0,LEN(N35&amp;"")&gt;0,R35&lt;N35)),"Check: date chronology",IF(AND(EXACT(J35,"Draft"),OR(LEN(K35&amp;"")&gt;0,LEN(N35&amp;"")&gt;0,LEN(R35&amp;"")&gt;0,NOT(EXACT(M35,"Awaiting")),NOT(EXACT(P35,"Not reviewed")),NOT(EXACT(Q35,"Not reviewed")))),"Check: draft contains completed activity",IF(AND(EXACT(J35,"Issued"),OR(LEN(K35&amp;"")=0,LEN(L35&amp;"")=0)),"Check: issue and due dates needed",IF(AND(NOT(EXACT(M35,"Awaiting")),OR(LEN(K35&amp;"")=0,LEN(N35&amp;"")=0,LEN(TRIM(O35&amp;""))=0)),"Check: reply date or locator missing",IF(AND(EXACT(M35,"Awaiting"),OR(LEN(N35&amp;"")&gt;0,LEN(R35&amp;"")&gt;0,NOT(EXACT(P35,"Not reviewed")),NOT(EXACT(Q35,"Not reviewed")))),"Check: awaiting conflicts with review",IF(AND(NOT(EXACT(Q35,"Not reviewed")),OR(LEN(R35&amp;"")=0,LEN(TRIM(S35&amp;""))=0)),"Check: review date or record missing",IF(AND(EXACT(Q35,"Not reviewed"),LEN(R35&amp;"")&gt;0),"Check: update review disposition",IF(AND(EXACT(Q35,"Accepted"),OR(NOT(EXACT(J35,"Issued")),NOT(EXACT(M35,"Received")),NOT(EXACT(P35,"Matches request")))),"Check: acceptance prerequisites missing",IF(AND(EXACT(Q35,"Not applicable"),OR(NOT(EXACT(M35,"Not applicable")),NOT(EXACT(P35,"Not applicable")))),"Check: N.A. review inconsistent",IF(AND(OR(EXACT(M35,"Partial"),EXACT(M35,"Unavailable"),EXACT(M35,"Not applicable"),EXACT(P35,"Partial"),EXACT(P35,"Different"),EXACT(P35,"Not applicable"),EXACT(Q35,"Changes requested"),EXACT(J35,"Withdrawn")),LEN(TRIM(V35&amp;""))=0),"Check: gap or exception reason missing",IF(AND(NOT(EXACT(Q35,"Accepted")),NOT(EXACT(Q35,"Not applicable")),NOT(EXACT(J35,"Withdrawn")),OR(LEN(TRIM(T35&amp;""))=0,LEN(U35&amp;"")=0)),"Check: next action or date missing","Recorded"))))))))))))))))))))))))</x:f>
      </x:c>
      <x:c r="X35" s="17" t="str">
        <x:f>IF(W35&lt;&gt;"Recorded","",IF(EXACT(J35,"Issued"),1,0))</x:f>
      </x:c>
      <x:c r="Y35" s="17" t="str">
        <x:f>IF(W35&lt;&gt;"Recorded","",IF(AND(EXACT(J35,"Issued"),NOT(EXACT(M35,"Awaiting"))),1,0))</x:f>
      </x:c>
      <x:c r="Z35" s="17" t="str">
        <x:f>IF(W35&lt;&gt;"Recorded","",IF(AND(EXACT(J35,"Issued"),EXACT(Q35,"Accepted")),1,0))</x:f>
      </x:c>
      <x:c r="AA35" s="17" t="str">
        <x:f>IF(LEN(W35&amp;"")=0,"",IF(W35&lt;&gt;"Recorded","Check: resolve input issue",IF(OR(EXACT(Q35,"Accepted"),EXACT(Q35,"Not applicable"),EXACT(J35,"Withdrawn")),"No open follow-up",IF(U35&lt;$B$9,"Action date passed",IF(U35=$B$9,"Action due today","Action date ahead")))))</x:f>
      </x:c>
    </x:row>
    <x:row r="36" ht="52" customHeight="1">
      <x:c r="A36" s="9"/>
      <x:c r="B36" s="9"/>
      <x:c r="C36" s="9"/>
      <x:c r="D36" s="9"/>
      <x:c r="E36" s="9"/>
      <x:c r="F36" s="10"/>
      <x:c r="G36" s="10"/>
      <x:c r="H36" s="9"/>
      <x:c r="I36" s="9"/>
      <x:c r="J36" s="9"/>
      <x:c r="K36" s="10"/>
      <x:c r="L36" s="10"/>
      <x:c r="M36" s="9"/>
      <x:c r="N36" s="10"/>
      <x:c r="O36" s="9"/>
      <x:c r="P36" s="9"/>
      <x:c r="Q36" s="9"/>
      <x:c r="R36" s="10"/>
      <x:c r="S36" s="9"/>
      <x:c r="T36" s="9"/>
      <x:c r="U36" s="10"/>
      <x:c r="V36" s="9"/>
      <x:c r="W36" s="17" t="str">
        <x:f>IF(COUNTA(A36:V36)=0,"",IF(OR(LEN(TRIM(A36&amp;""))=0,NOT(ISTEXT(A36)),NOT(EXACT(A36,TRIM(A36)))),"Check: ID missing or untrimmed",IF(OR(ISNUMBER(FIND("*",A36)),ISNUMBER(FIND("?",A36)),ISNUMBER(FIND("~",A36))),"Check: ID contains wildcard",IF(COUNTIFS($A$15:$A$74,A36)&gt;1,"Check: duplicate request ID",IF(OR(LEN(TRIM($B$6&amp;""))=0,NOT(IF(ISNUMBER($B$7),AND($B$7&gt;=1,$B$7&lt;=2958465,MOD($B$7,1)=0),FALSE)),NOT(IF(ISNUMBER($B$8),AND($B$8&gt;=1,$B$8&lt;=2958465,MOD($B$8,1)=0),FALSE)),NOT(IF(ISNUMBER($B$9),AND($B$9&gt;=1,$B$9&lt;=2958465,MOD($B$9,1)=0),FALSE)),$B$7&gt;$B$8),"Check: programme setup",IF(OR(LEN(TRIM(B36&amp;""))=0,LEN(TRIM(C36&amp;""))=0,LEN(TRIM(D36&amp;""))=0,LEN(TRIM(E36&amp;""))=0,LEN(TRIM(H36&amp;""))=0,LEN(TRIM(I36&amp;""))=0),"Check: core fields missing",IF(OR(NOT(IF(ISNUMBER(F36),AND(F36&gt;=1,F36&lt;=2958465,MOD(F36,1)=0),FALSE)),NOT(IF(ISNUMBER(G36),AND(G36&gt;=1,G36&lt;=2958465,MOD(G36,1)=0),FALSE)),F36&gt;G36,F36&lt;$B$7,G36&gt;$B$8),"Check: requested period invalid",IF(NOT(OR(EXACT(J36,"Draft"),EXACT(J36,"Issued"),EXACT(J36,"Withdrawn"))),"Check: request state invalid",IF(NOT(OR(EXACT(M36,"Awaiting"),EXACT(M36,"Partial"),EXACT(M36,"Received"),EXACT(M36,"Unavailable"),EXACT(M36,"Not applicable"))),"Check: receipt state invalid",IF(NOT(OR(EXACT(P36,"Not reviewed"),EXACT(P36,"Matches request"),EXACT(P36,"Partial"),EXACT(P36,"Different"),EXACT(P36,"Not applicable"))),"Check: coverage review invalid",IF(NOT(OR(EXACT(Q36,"Not reviewed"),EXACT(Q36,"In review"),EXACT(Q36,"Changes requested"),EXACT(Q36,"Accepted"),EXACT(Q36,"Not applicable"))),"Check: disposition invalid",IF(OR(AND(LEN(K36&amp;"")&gt;0,NOT(IF(ISNUMBER(K36),AND(K36&gt;=1,K36&lt;=2958465,MOD(K36,1)=0),FALSE))),AND(LEN(L36&amp;"")&gt;0,NOT(IF(ISNUMBER(L36),AND(L36&gt;=1,L36&lt;=2958465,MOD(L36,1)=0),FALSE))),AND(LEN(N36&amp;"")&gt;0,NOT(IF(ISNUMBER(N36),AND(N36&gt;=1,N36&lt;=2958465,MOD(N36,1)=0),FALSE))),AND(LEN(R36&amp;"")&gt;0,NOT(IF(ISNUMBER(R36),AND(R36&gt;=1,R36&lt;=2958465,MOD(R36,1)=0),FALSE))),AND(LEN(U36&amp;"")&gt;0,NOT(IF(ISNUMBER(U36),AND(U36&gt;=1,U36&lt;=2958465,MOD(U36,1)=0),FALSE)))),"Check: entered date invalid",IF(OR(AND(LEN(K36&amp;"")&gt;0,K36&gt;$B$9),AND(LEN(N36&amp;"")&gt;0,N36&gt;$B$9),AND(LEN(R36&amp;"")&gt;0,R36&gt;$B$9)),"Check: actual date after as-of",IF(OR(AND(LEN(K36&amp;"")&gt;0,LEN(L36&amp;"")&gt;0,L36&lt;K36),AND(LEN(N36&amp;"")&gt;0,LEN(K36&amp;"")&gt;0,N36&lt;K36),AND(LEN(R36&amp;"")&gt;0,LEN(N36&amp;"")&gt;0,R36&lt;N36)),"Check: date chronology",IF(AND(EXACT(J36,"Draft"),OR(LEN(K36&amp;"")&gt;0,LEN(N36&amp;"")&gt;0,LEN(R36&amp;"")&gt;0,NOT(EXACT(M36,"Awaiting")),NOT(EXACT(P36,"Not reviewed")),NOT(EXACT(Q36,"Not reviewed")))),"Check: draft contains completed activity",IF(AND(EXACT(J36,"Issued"),OR(LEN(K36&amp;"")=0,LEN(L36&amp;"")=0)),"Check: issue and due dates needed",IF(AND(NOT(EXACT(M36,"Awaiting")),OR(LEN(K36&amp;"")=0,LEN(N36&amp;"")=0,LEN(TRIM(O36&amp;""))=0)),"Check: reply date or locator missing",IF(AND(EXACT(M36,"Awaiting"),OR(LEN(N36&amp;"")&gt;0,LEN(R36&amp;"")&gt;0,NOT(EXACT(P36,"Not reviewed")),NOT(EXACT(Q36,"Not reviewed")))),"Check: awaiting conflicts with review",IF(AND(NOT(EXACT(Q36,"Not reviewed")),OR(LEN(R36&amp;"")=0,LEN(TRIM(S36&amp;""))=0)),"Check: review date or record missing",IF(AND(EXACT(Q36,"Not reviewed"),LEN(R36&amp;"")&gt;0),"Check: update review disposition",IF(AND(EXACT(Q36,"Accepted"),OR(NOT(EXACT(J36,"Issued")),NOT(EXACT(M36,"Received")),NOT(EXACT(P36,"Matches request")))),"Check: acceptance prerequisites missing",IF(AND(EXACT(Q36,"Not applicable"),OR(NOT(EXACT(M36,"Not applicable")),NOT(EXACT(P36,"Not applicable")))),"Check: N.A. review inconsistent",IF(AND(OR(EXACT(M36,"Partial"),EXACT(M36,"Unavailable"),EXACT(M36,"Not applicable"),EXACT(P36,"Partial"),EXACT(P36,"Different"),EXACT(P36,"Not applicable"),EXACT(Q36,"Changes requested"),EXACT(J36,"Withdrawn")),LEN(TRIM(V36&amp;""))=0),"Check: gap or exception reason missing",IF(AND(NOT(EXACT(Q36,"Accepted")),NOT(EXACT(Q36,"Not applicable")),NOT(EXACT(J36,"Withdrawn")),OR(LEN(TRIM(T36&amp;""))=0,LEN(U36&amp;"")=0)),"Check: next action or date missing","Recorded"))))))))))))))))))))))))</x:f>
      </x:c>
      <x:c r="X36" s="17" t="str">
        <x:f>IF(W36&lt;&gt;"Recorded","",IF(EXACT(J36,"Issued"),1,0))</x:f>
      </x:c>
      <x:c r="Y36" s="17" t="str">
        <x:f>IF(W36&lt;&gt;"Recorded","",IF(AND(EXACT(J36,"Issued"),NOT(EXACT(M36,"Awaiting"))),1,0))</x:f>
      </x:c>
      <x:c r="Z36" s="17" t="str">
        <x:f>IF(W36&lt;&gt;"Recorded","",IF(AND(EXACT(J36,"Issued"),EXACT(Q36,"Accepted")),1,0))</x:f>
      </x:c>
      <x:c r="AA36" s="17" t="str">
        <x:f>IF(LEN(W36&amp;"")=0,"",IF(W36&lt;&gt;"Recorded","Check: resolve input issue",IF(OR(EXACT(Q36,"Accepted"),EXACT(Q36,"Not applicable"),EXACT(J36,"Withdrawn")),"No open follow-up",IF(U36&lt;$B$9,"Action date passed",IF(U36=$B$9,"Action due today","Action date ahead")))))</x:f>
      </x:c>
    </x:row>
    <x:row r="37" ht="52" customHeight="1">
      <x:c r="A37" s="9"/>
      <x:c r="B37" s="9"/>
      <x:c r="C37" s="9"/>
      <x:c r="D37" s="9"/>
      <x:c r="E37" s="9"/>
      <x:c r="F37" s="10"/>
      <x:c r="G37" s="10"/>
      <x:c r="H37" s="9"/>
      <x:c r="I37" s="9"/>
      <x:c r="J37" s="9"/>
      <x:c r="K37" s="10"/>
      <x:c r="L37" s="10"/>
      <x:c r="M37" s="9"/>
      <x:c r="N37" s="10"/>
      <x:c r="O37" s="9"/>
      <x:c r="P37" s="9"/>
      <x:c r="Q37" s="9"/>
      <x:c r="R37" s="10"/>
      <x:c r="S37" s="9"/>
      <x:c r="T37" s="9"/>
      <x:c r="U37" s="10"/>
      <x:c r="V37" s="9"/>
      <x:c r="W37" s="17" t="str">
        <x:f>IF(COUNTA(A37:V37)=0,"",IF(OR(LEN(TRIM(A37&amp;""))=0,NOT(ISTEXT(A37)),NOT(EXACT(A37,TRIM(A37)))),"Check: ID missing or untrimmed",IF(OR(ISNUMBER(FIND("*",A37)),ISNUMBER(FIND("?",A37)),ISNUMBER(FIND("~",A37))),"Check: ID contains wildcard",IF(COUNTIFS($A$15:$A$74,A37)&gt;1,"Check: duplicate request ID",IF(OR(LEN(TRIM($B$6&amp;""))=0,NOT(IF(ISNUMBER($B$7),AND($B$7&gt;=1,$B$7&lt;=2958465,MOD($B$7,1)=0),FALSE)),NOT(IF(ISNUMBER($B$8),AND($B$8&gt;=1,$B$8&lt;=2958465,MOD($B$8,1)=0),FALSE)),NOT(IF(ISNUMBER($B$9),AND($B$9&gt;=1,$B$9&lt;=2958465,MOD($B$9,1)=0),FALSE)),$B$7&gt;$B$8),"Check: programme setup",IF(OR(LEN(TRIM(B37&amp;""))=0,LEN(TRIM(C37&amp;""))=0,LEN(TRIM(D37&amp;""))=0,LEN(TRIM(E37&amp;""))=0,LEN(TRIM(H37&amp;""))=0,LEN(TRIM(I37&amp;""))=0),"Check: core fields missing",IF(OR(NOT(IF(ISNUMBER(F37),AND(F37&gt;=1,F37&lt;=2958465,MOD(F37,1)=0),FALSE)),NOT(IF(ISNUMBER(G37),AND(G37&gt;=1,G37&lt;=2958465,MOD(G37,1)=0),FALSE)),F37&gt;G37,F37&lt;$B$7,G37&gt;$B$8),"Check: requested period invalid",IF(NOT(OR(EXACT(J37,"Draft"),EXACT(J37,"Issued"),EXACT(J37,"Withdrawn"))),"Check: request state invalid",IF(NOT(OR(EXACT(M37,"Awaiting"),EXACT(M37,"Partial"),EXACT(M37,"Received"),EXACT(M37,"Unavailable"),EXACT(M37,"Not applicable"))),"Check: receipt state invalid",IF(NOT(OR(EXACT(P37,"Not reviewed"),EXACT(P37,"Matches request"),EXACT(P37,"Partial"),EXACT(P37,"Different"),EXACT(P37,"Not applicable"))),"Check: coverage review invalid",IF(NOT(OR(EXACT(Q37,"Not reviewed"),EXACT(Q37,"In review"),EXACT(Q37,"Changes requested"),EXACT(Q37,"Accepted"),EXACT(Q37,"Not applicable"))),"Check: disposition invalid",IF(OR(AND(LEN(K37&amp;"")&gt;0,NOT(IF(ISNUMBER(K37),AND(K37&gt;=1,K37&lt;=2958465,MOD(K37,1)=0),FALSE))),AND(LEN(L37&amp;"")&gt;0,NOT(IF(ISNUMBER(L37),AND(L37&gt;=1,L37&lt;=2958465,MOD(L37,1)=0),FALSE))),AND(LEN(N37&amp;"")&gt;0,NOT(IF(ISNUMBER(N37),AND(N37&gt;=1,N37&lt;=2958465,MOD(N37,1)=0),FALSE))),AND(LEN(R37&amp;"")&gt;0,NOT(IF(ISNUMBER(R37),AND(R37&gt;=1,R37&lt;=2958465,MOD(R37,1)=0),FALSE))),AND(LEN(U37&amp;"")&gt;0,NOT(IF(ISNUMBER(U37),AND(U37&gt;=1,U37&lt;=2958465,MOD(U37,1)=0),FALSE)))),"Check: entered date invalid",IF(OR(AND(LEN(K37&amp;"")&gt;0,K37&gt;$B$9),AND(LEN(N37&amp;"")&gt;0,N37&gt;$B$9),AND(LEN(R37&amp;"")&gt;0,R37&gt;$B$9)),"Check: actual date after as-of",IF(OR(AND(LEN(K37&amp;"")&gt;0,LEN(L37&amp;"")&gt;0,L37&lt;K37),AND(LEN(N37&amp;"")&gt;0,LEN(K37&amp;"")&gt;0,N37&lt;K37),AND(LEN(R37&amp;"")&gt;0,LEN(N37&amp;"")&gt;0,R37&lt;N37)),"Check: date chronology",IF(AND(EXACT(J37,"Draft"),OR(LEN(K37&amp;"")&gt;0,LEN(N37&amp;"")&gt;0,LEN(R37&amp;"")&gt;0,NOT(EXACT(M37,"Awaiting")),NOT(EXACT(P37,"Not reviewed")),NOT(EXACT(Q37,"Not reviewed")))),"Check: draft contains completed activity",IF(AND(EXACT(J37,"Issued"),OR(LEN(K37&amp;"")=0,LEN(L37&amp;"")=0)),"Check: issue and due dates needed",IF(AND(NOT(EXACT(M37,"Awaiting")),OR(LEN(K37&amp;"")=0,LEN(N37&amp;"")=0,LEN(TRIM(O37&amp;""))=0)),"Check: reply date or locator missing",IF(AND(EXACT(M37,"Awaiting"),OR(LEN(N37&amp;"")&gt;0,LEN(R37&amp;"")&gt;0,NOT(EXACT(P37,"Not reviewed")),NOT(EXACT(Q37,"Not reviewed")))),"Check: awaiting conflicts with review",IF(AND(NOT(EXACT(Q37,"Not reviewed")),OR(LEN(R37&amp;"")=0,LEN(TRIM(S37&amp;""))=0)),"Check: review date or record missing",IF(AND(EXACT(Q37,"Not reviewed"),LEN(R37&amp;"")&gt;0),"Check: update review disposition",IF(AND(EXACT(Q37,"Accepted"),OR(NOT(EXACT(J37,"Issued")),NOT(EXACT(M37,"Received")),NOT(EXACT(P37,"Matches request")))),"Check: acceptance prerequisites missing",IF(AND(EXACT(Q37,"Not applicable"),OR(NOT(EXACT(M37,"Not applicable")),NOT(EXACT(P37,"Not applicable")))),"Check: N.A. review inconsistent",IF(AND(OR(EXACT(M37,"Partial"),EXACT(M37,"Unavailable"),EXACT(M37,"Not applicable"),EXACT(P37,"Partial"),EXACT(P37,"Different"),EXACT(P37,"Not applicable"),EXACT(Q37,"Changes requested"),EXACT(J37,"Withdrawn")),LEN(TRIM(V37&amp;""))=0),"Check: gap or exception reason missing",IF(AND(NOT(EXACT(Q37,"Accepted")),NOT(EXACT(Q37,"Not applicable")),NOT(EXACT(J37,"Withdrawn")),OR(LEN(TRIM(T37&amp;""))=0,LEN(U37&amp;"")=0)),"Check: next action or date missing","Recorded"))))))))))))))))))))))))</x:f>
      </x:c>
      <x:c r="X37" s="17" t="str">
        <x:f>IF(W37&lt;&gt;"Recorded","",IF(EXACT(J37,"Issued"),1,0))</x:f>
      </x:c>
      <x:c r="Y37" s="17" t="str">
        <x:f>IF(W37&lt;&gt;"Recorded","",IF(AND(EXACT(J37,"Issued"),NOT(EXACT(M37,"Awaiting"))),1,0))</x:f>
      </x:c>
      <x:c r="Z37" s="17" t="str">
        <x:f>IF(W37&lt;&gt;"Recorded","",IF(AND(EXACT(J37,"Issued"),EXACT(Q37,"Accepted")),1,0))</x:f>
      </x:c>
      <x:c r="AA37" s="17" t="str">
        <x:f>IF(LEN(W37&amp;"")=0,"",IF(W37&lt;&gt;"Recorded","Check: resolve input issue",IF(OR(EXACT(Q37,"Accepted"),EXACT(Q37,"Not applicable"),EXACT(J37,"Withdrawn")),"No open follow-up",IF(U37&lt;$B$9,"Action date passed",IF(U37=$B$9,"Action due today","Action date ahead")))))</x:f>
      </x:c>
    </x:row>
    <x:row r="38" ht="52" customHeight="1">
      <x:c r="A38" s="9"/>
      <x:c r="B38" s="9"/>
      <x:c r="C38" s="9"/>
      <x:c r="D38" s="9"/>
      <x:c r="E38" s="9"/>
      <x:c r="F38" s="10"/>
      <x:c r="G38" s="10"/>
      <x:c r="H38" s="9"/>
      <x:c r="I38" s="9"/>
      <x:c r="J38" s="9"/>
      <x:c r="K38" s="10"/>
      <x:c r="L38" s="10"/>
      <x:c r="M38" s="9"/>
      <x:c r="N38" s="10"/>
      <x:c r="O38" s="9"/>
      <x:c r="P38" s="9"/>
      <x:c r="Q38" s="9"/>
      <x:c r="R38" s="10"/>
      <x:c r="S38" s="9"/>
      <x:c r="T38" s="9"/>
      <x:c r="U38" s="10"/>
      <x:c r="V38" s="9"/>
      <x:c r="W38" s="17" t="str">
        <x:f>IF(COUNTA(A38:V38)=0,"",IF(OR(LEN(TRIM(A38&amp;""))=0,NOT(ISTEXT(A38)),NOT(EXACT(A38,TRIM(A38)))),"Check: ID missing or untrimmed",IF(OR(ISNUMBER(FIND("*",A38)),ISNUMBER(FIND("?",A38)),ISNUMBER(FIND("~",A38))),"Check: ID contains wildcard",IF(COUNTIFS($A$15:$A$74,A38)&gt;1,"Check: duplicate request ID",IF(OR(LEN(TRIM($B$6&amp;""))=0,NOT(IF(ISNUMBER($B$7),AND($B$7&gt;=1,$B$7&lt;=2958465,MOD($B$7,1)=0),FALSE)),NOT(IF(ISNUMBER($B$8),AND($B$8&gt;=1,$B$8&lt;=2958465,MOD($B$8,1)=0),FALSE)),NOT(IF(ISNUMBER($B$9),AND($B$9&gt;=1,$B$9&lt;=2958465,MOD($B$9,1)=0),FALSE)),$B$7&gt;$B$8),"Check: programme setup",IF(OR(LEN(TRIM(B38&amp;""))=0,LEN(TRIM(C38&amp;""))=0,LEN(TRIM(D38&amp;""))=0,LEN(TRIM(E38&amp;""))=0,LEN(TRIM(H38&amp;""))=0,LEN(TRIM(I38&amp;""))=0),"Check: core fields missing",IF(OR(NOT(IF(ISNUMBER(F38),AND(F38&gt;=1,F38&lt;=2958465,MOD(F38,1)=0),FALSE)),NOT(IF(ISNUMBER(G38),AND(G38&gt;=1,G38&lt;=2958465,MOD(G38,1)=0),FALSE)),F38&gt;G38,F38&lt;$B$7,G38&gt;$B$8),"Check: requested period invalid",IF(NOT(OR(EXACT(J38,"Draft"),EXACT(J38,"Issued"),EXACT(J38,"Withdrawn"))),"Check: request state invalid",IF(NOT(OR(EXACT(M38,"Awaiting"),EXACT(M38,"Partial"),EXACT(M38,"Received"),EXACT(M38,"Unavailable"),EXACT(M38,"Not applicable"))),"Check: receipt state invalid",IF(NOT(OR(EXACT(P38,"Not reviewed"),EXACT(P38,"Matches request"),EXACT(P38,"Partial"),EXACT(P38,"Different"),EXACT(P38,"Not applicable"))),"Check: coverage review invalid",IF(NOT(OR(EXACT(Q38,"Not reviewed"),EXACT(Q38,"In review"),EXACT(Q38,"Changes requested"),EXACT(Q38,"Accepted"),EXACT(Q38,"Not applicable"))),"Check: disposition invalid",IF(OR(AND(LEN(K38&amp;"")&gt;0,NOT(IF(ISNUMBER(K38),AND(K38&gt;=1,K38&lt;=2958465,MOD(K38,1)=0),FALSE))),AND(LEN(L38&amp;"")&gt;0,NOT(IF(ISNUMBER(L38),AND(L38&gt;=1,L38&lt;=2958465,MOD(L38,1)=0),FALSE))),AND(LEN(N38&amp;"")&gt;0,NOT(IF(ISNUMBER(N38),AND(N38&gt;=1,N38&lt;=2958465,MOD(N38,1)=0),FALSE))),AND(LEN(R38&amp;"")&gt;0,NOT(IF(ISNUMBER(R38),AND(R38&gt;=1,R38&lt;=2958465,MOD(R38,1)=0),FALSE))),AND(LEN(U38&amp;"")&gt;0,NOT(IF(ISNUMBER(U38),AND(U38&gt;=1,U38&lt;=2958465,MOD(U38,1)=0),FALSE)))),"Check: entered date invalid",IF(OR(AND(LEN(K38&amp;"")&gt;0,K38&gt;$B$9),AND(LEN(N38&amp;"")&gt;0,N38&gt;$B$9),AND(LEN(R38&amp;"")&gt;0,R38&gt;$B$9)),"Check: actual date after as-of",IF(OR(AND(LEN(K38&amp;"")&gt;0,LEN(L38&amp;"")&gt;0,L38&lt;K38),AND(LEN(N38&amp;"")&gt;0,LEN(K38&amp;"")&gt;0,N38&lt;K38),AND(LEN(R38&amp;"")&gt;0,LEN(N38&amp;"")&gt;0,R38&lt;N38)),"Check: date chronology",IF(AND(EXACT(J38,"Draft"),OR(LEN(K38&amp;"")&gt;0,LEN(N38&amp;"")&gt;0,LEN(R38&amp;"")&gt;0,NOT(EXACT(M38,"Awaiting")),NOT(EXACT(P38,"Not reviewed")),NOT(EXACT(Q38,"Not reviewed")))),"Check: draft contains completed activity",IF(AND(EXACT(J38,"Issued"),OR(LEN(K38&amp;"")=0,LEN(L38&amp;"")=0)),"Check: issue and due dates needed",IF(AND(NOT(EXACT(M38,"Awaiting")),OR(LEN(K38&amp;"")=0,LEN(N38&amp;"")=0,LEN(TRIM(O38&amp;""))=0)),"Check: reply date or locator missing",IF(AND(EXACT(M38,"Awaiting"),OR(LEN(N38&amp;"")&gt;0,LEN(R38&amp;"")&gt;0,NOT(EXACT(P38,"Not reviewed")),NOT(EXACT(Q38,"Not reviewed")))),"Check: awaiting conflicts with review",IF(AND(NOT(EXACT(Q38,"Not reviewed")),OR(LEN(R38&amp;"")=0,LEN(TRIM(S38&amp;""))=0)),"Check: review date or record missing",IF(AND(EXACT(Q38,"Not reviewed"),LEN(R38&amp;"")&gt;0),"Check: update review disposition",IF(AND(EXACT(Q38,"Accepted"),OR(NOT(EXACT(J38,"Issued")),NOT(EXACT(M38,"Received")),NOT(EXACT(P38,"Matches request")))),"Check: acceptance prerequisites missing",IF(AND(EXACT(Q38,"Not applicable"),OR(NOT(EXACT(M38,"Not applicable")),NOT(EXACT(P38,"Not applicable")))),"Check: N.A. review inconsistent",IF(AND(OR(EXACT(M38,"Partial"),EXACT(M38,"Unavailable"),EXACT(M38,"Not applicable"),EXACT(P38,"Partial"),EXACT(P38,"Different"),EXACT(P38,"Not applicable"),EXACT(Q38,"Changes requested"),EXACT(J38,"Withdrawn")),LEN(TRIM(V38&amp;""))=0),"Check: gap or exception reason missing",IF(AND(NOT(EXACT(Q38,"Accepted")),NOT(EXACT(Q38,"Not applicable")),NOT(EXACT(J38,"Withdrawn")),OR(LEN(TRIM(T38&amp;""))=0,LEN(U38&amp;"")=0)),"Check: next action or date missing","Recorded"))))))))))))))))))))))))</x:f>
      </x:c>
      <x:c r="X38" s="17" t="str">
        <x:f>IF(W38&lt;&gt;"Recorded","",IF(EXACT(J38,"Issued"),1,0))</x:f>
      </x:c>
      <x:c r="Y38" s="17" t="str">
        <x:f>IF(W38&lt;&gt;"Recorded","",IF(AND(EXACT(J38,"Issued"),NOT(EXACT(M38,"Awaiting"))),1,0))</x:f>
      </x:c>
      <x:c r="Z38" s="17" t="str">
        <x:f>IF(W38&lt;&gt;"Recorded","",IF(AND(EXACT(J38,"Issued"),EXACT(Q38,"Accepted")),1,0))</x:f>
      </x:c>
      <x:c r="AA38" s="17" t="str">
        <x:f>IF(LEN(W38&amp;"")=0,"",IF(W38&lt;&gt;"Recorded","Check: resolve input issue",IF(OR(EXACT(Q38,"Accepted"),EXACT(Q38,"Not applicable"),EXACT(J38,"Withdrawn")),"No open follow-up",IF(U38&lt;$B$9,"Action date passed",IF(U38=$B$9,"Action due today","Action date ahead")))))</x:f>
      </x:c>
    </x:row>
    <x:row r="39" ht="52" customHeight="1">
      <x:c r="A39" s="9"/>
      <x:c r="B39" s="9"/>
      <x:c r="C39" s="9"/>
      <x:c r="D39" s="9"/>
      <x:c r="E39" s="9"/>
      <x:c r="F39" s="10"/>
      <x:c r="G39" s="10"/>
      <x:c r="H39" s="9"/>
      <x:c r="I39" s="9"/>
      <x:c r="J39" s="9"/>
      <x:c r="K39" s="10"/>
      <x:c r="L39" s="10"/>
      <x:c r="M39" s="9"/>
      <x:c r="N39" s="10"/>
      <x:c r="O39" s="9"/>
      <x:c r="P39" s="9"/>
      <x:c r="Q39" s="9"/>
      <x:c r="R39" s="10"/>
      <x:c r="S39" s="9"/>
      <x:c r="T39" s="9"/>
      <x:c r="U39" s="10"/>
      <x:c r="V39" s="9"/>
      <x:c r="W39" s="17" t="str">
        <x:f>IF(COUNTA(A39:V39)=0,"",IF(OR(LEN(TRIM(A39&amp;""))=0,NOT(ISTEXT(A39)),NOT(EXACT(A39,TRIM(A39)))),"Check: ID missing or untrimmed",IF(OR(ISNUMBER(FIND("*",A39)),ISNUMBER(FIND("?",A39)),ISNUMBER(FIND("~",A39))),"Check: ID contains wildcard",IF(COUNTIFS($A$15:$A$74,A39)&gt;1,"Check: duplicate request ID",IF(OR(LEN(TRIM($B$6&amp;""))=0,NOT(IF(ISNUMBER($B$7),AND($B$7&gt;=1,$B$7&lt;=2958465,MOD($B$7,1)=0),FALSE)),NOT(IF(ISNUMBER($B$8),AND($B$8&gt;=1,$B$8&lt;=2958465,MOD($B$8,1)=0),FALSE)),NOT(IF(ISNUMBER($B$9),AND($B$9&gt;=1,$B$9&lt;=2958465,MOD($B$9,1)=0),FALSE)),$B$7&gt;$B$8),"Check: programme setup",IF(OR(LEN(TRIM(B39&amp;""))=0,LEN(TRIM(C39&amp;""))=0,LEN(TRIM(D39&amp;""))=0,LEN(TRIM(E39&amp;""))=0,LEN(TRIM(H39&amp;""))=0,LEN(TRIM(I39&amp;""))=0),"Check: core fields missing",IF(OR(NOT(IF(ISNUMBER(F39),AND(F39&gt;=1,F39&lt;=2958465,MOD(F39,1)=0),FALSE)),NOT(IF(ISNUMBER(G39),AND(G39&gt;=1,G39&lt;=2958465,MOD(G39,1)=0),FALSE)),F39&gt;G39,F39&lt;$B$7,G39&gt;$B$8),"Check: requested period invalid",IF(NOT(OR(EXACT(J39,"Draft"),EXACT(J39,"Issued"),EXACT(J39,"Withdrawn"))),"Check: request state invalid",IF(NOT(OR(EXACT(M39,"Awaiting"),EXACT(M39,"Partial"),EXACT(M39,"Received"),EXACT(M39,"Unavailable"),EXACT(M39,"Not applicable"))),"Check: receipt state invalid",IF(NOT(OR(EXACT(P39,"Not reviewed"),EXACT(P39,"Matches request"),EXACT(P39,"Partial"),EXACT(P39,"Different"),EXACT(P39,"Not applicable"))),"Check: coverage review invalid",IF(NOT(OR(EXACT(Q39,"Not reviewed"),EXACT(Q39,"In review"),EXACT(Q39,"Changes requested"),EXACT(Q39,"Accepted"),EXACT(Q39,"Not applicable"))),"Check: disposition invalid",IF(OR(AND(LEN(K39&amp;"")&gt;0,NOT(IF(ISNUMBER(K39),AND(K39&gt;=1,K39&lt;=2958465,MOD(K39,1)=0),FALSE))),AND(LEN(L39&amp;"")&gt;0,NOT(IF(ISNUMBER(L39),AND(L39&gt;=1,L39&lt;=2958465,MOD(L39,1)=0),FALSE))),AND(LEN(N39&amp;"")&gt;0,NOT(IF(ISNUMBER(N39),AND(N39&gt;=1,N39&lt;=2958465,MOD(N39,1)=0),FALSE))),AND(LEN(R39&amp;"")&gt;0,NOT(IF(ISNUMBER(R39),AND(R39&gt;=1,R39&lt;=2958465,MOD(R39,1)=0),FALSE))),AND(LEN(U39&amp;"")&gt;0,NOT(IF(ISNUMBER(U39),AND(U39&gt;=1,U39&lt;=2958465,MOD(U39,1)=0),FALSE)))),"Check: entered date invalid",IF(OR(AND(LEN(K39&amp;"")&gt;0,K39&gt;$B$9),AND(LEN(N39&amp;"")&gt;0,N39&gt;$B$9),AND(LEN(R39&amp;"")&gt;0,R39&gt;$B$9)),"Check: actual date after as-of",IF(OR(AND(LEN(K39&amp;"")&gt;0,LEN(L39&amp;"")&gt;0,L39&lt;K39),AND(LEN(N39&amp;"")&gt;0,LEN(K39&amp;"")&gt;0,N39&lt;K39),AND(LEN(R39&amp;"")&gt;0,LEN(N39&amp;"")&gt;0,R39&lt;N39)),"Check: date chronology",IF(AND(EXACT(J39,"Draft"),OR(LEN(K39&amp;"")&gt;0,LEN(N39&amp;"")&gt;0,LEN(R39&amp;"")&gt;0,NOT(EXACT(M39,"Awaiting")),NOT(EXACT(P39,"Not reviewed")),NOT(EXACT(Q39,"Not reviewed")))),"Check: draft contains completed activity",IF(AND(EXACT(J39,"Issued"),OR(LEN(K39&amp;"")=0,LEN(L39&amp;"")=0)),"Check: issue and due dates needed",IF(AND(NOT(EXACT(M39,"Awaiting")),OR(LEN(K39&amp;"")=0,LEN(N39&amp;"")=0,LEN(TRIM(O39&amp;""))=0)),"Check: reply date or locator missing",IF(AND(EXACT(M39,"Awaiting"),OR(LEN(N39&amp;"")&gt;0,LEN(R39&amp;"")&gt;0,NOT(EXACT(P39,"Not reviewed")),NOT(EXACT(Q39,"Not reviewed")))),"Check: awaiting conflicts with review",IF(AND(NOT(EXACT(Q39,"Not reviewed")),OR(LEN(R39&amp;"")=0,LEN(TRIM(S39&amp;""))=0)),"Check: review date or record missing",IF(AND(EXACT(Q39,"Not reviewed"),LEN(R39&amp;"")&gt;0),"Check: update review disposition",IF(AND(EXACT(Q39,"Accepted"),OR(NOT(EXACT(J39,"Issued")),NOT(EXACT(M39,"Received")),NOT(EXACT(P39,"Matches request")))),"Check: acceptance prerequisites missing",IF(AND(EXACT(Q39,"Not applicable"),OR(NOT(EXACT(M39,"Not applicable")),NOT(EXACT(P39,"Not applicable")))),"Check: N.A. review inconsistent",IF(AND(OR(EXACT(M39,"Partial"),EXACT(M39,"Unavailable"),EXACT(M39,"Not applicable"),EXACT(P39,"Partial"),EXACT(P39,"Different"),EXACT(P39,"Not applicable"),EXACT(Q39,"Changes requested"),EXACT(J39,"Withdrawn")),LEN(TRIM(V39&amp;""))=0),"Check: gap or exception reason missing",IF(AND(NOT(EXACT(Q39,"Accepted")),NOT(EXACT(Q39,"Not applicable")),NOT(EXACT(J39,"Withdrawn")),OR(LEN(TRIM(T39&amp;""))=0,LEN(U39&amp;"")=0)),"Check: next action or date missing","Recorded"))))))))))))))))))))))))</x:f>
      </x:c>
      <x:c r="X39" s="17" t="str">
        <x:f>IF(W39&lt;&gt;"Recorded","",IF(EXACT(J39,"Issued"),1,0))</x:f>
      </x:c>
      <x:c r="Y39" s="17" t="str">
        <x:f>IF(W39&lt;&gt;"Recorded","",IF(AND(EXACT(J39,"Issued"),NOT(EXACT(M39,"Awaiting"))),1,0))</x:f>
      </x:c>
      <x:c r="Z39" s="17" t="str">
        <x:f>IF(W39&lt;&gt;"Recorded","",IF(AND(EXACT(J39,"Issued"),EXACT(Q39,"Accepted")),1,0))</x:f>
      </x:c>
      <x:c r="AA39" s="17" t="str">
        <x:f>IF(LEN(W39&amp;"")=0,"",IF(W39&lt;&gt;"Recorded","Check: resolve input issue",IF(OR(EXACT(Q39,"Accepted"),EXACT(Q39,"Not applicable"),EXACT(J39,"Withdrawn")),"No open follow-up",IF(U39&lt;$B$9,"Action date passed",IF(U39=$B$9,"Action due today","Action date ahead")))))</x:f>
      </x:c>
    </x:row>
    <x:row r="40" ht="52" customHeight="1">
      <x:c r="A40" s="9"/>
      <x:c r="B40" s="9"/>
      <x:c r="C40" s="9"/>
      <x:c r="D40" s="9"/>
      <x:c r="E40" s="9"/>
      <x:c r="F40" s="10"/>
      <x:c r="G40" s="10"/>
      <x:c r="H40" s="9"/>
      <x:c r="I40" s="9"/>
      <x:c r="J40" s="9"/>
      <x:c r="K40" s="10"/>
      <x:c r="L40" s="10"/>
      <x:c r="M40" s="9"/>
      <x:c r="N40" s="10"/>
      <x:c r="O40" s="9"/>
      <x:c r="P40" s="9"/>
      <x:c r="Q40" s="9"/>
      <x:c r="R40" s="10"/>
      <x:c r="S40" s="9"/>
      <x:c r="T40" s="9"/>
      <x:c r="U40" s="10"/>
      <x:c r="V40" s="9"/>
      <x:c r="W40" s="17" t="str">
        <x:f>IF(COUNTA(A40:V40)=0,"",IF(OR(LEN(TRIM(A40&amp;""))=0,NOT(ISTEXT(A40)),NOT(EXACT(A40,TRIM(A40)))),"Check: ID missing or untrimmed",IF(OR(ISNUMBER(FIND("*",A40)),ISNUMBER(FIND("?",A40)),ISNUMBER(FIND("~",A40))),"Check: ID contains wildcard",IF(COUNTIFS($A$15:$A$74,A40)&gt;1,"Check: duplicate request ID",IF(OR(LEN(TRIM($B$6&amp;""))=0,NOT(IF(ISNUMBER($B$7),AND($B$7&gt;=1,$B$7&lt;=2958465,MOD($B$7,1)=0),FALSE)),NOT(IF(ISNUMBER($B$8),AND($B$8&gt;=1,$B$8&lt;=2958465,MOD($B$8,1)=0),FALSE)),NOT(IF(ISNUMBER($B$9),AND($B$9&gt;=1,$B$9&lt;=2958465,MOD($B$9,1)=0),FALSE)),$B$7&gt;$B$8),"Check: programme setup",IF(OR(LEN(TRIM(B40&amp;""))=0,LEN(TRIM(C40&amp;""))=0,LEN(TRIM(D40&amp;""))=0,LEN(TRIM(E40&amp;""))=0,LEN(TRIM(H40&amp;""))=0,LEN(TRIM(I40&amp;""))=0),"Check: core fields missing",IF(OR(NOT(IF(ISNUMBER(F40),AND(F40&gt;=1,F40&lt;=2958465,MOD(F40,1)=0),FALSE)),NOT(IF(ISNUMBER(G40),AND(G40&gt;=1,G40&lt;=2958465,MOD(G40,1)=0),FALSE)),F40&gt;G40,F40&lt;$B$7,G40&gt;$B$8),"Check: requested period invalid",IF(NOT(OR(EXACT(J40,"Draft"),EXACT(J40,"Issued"),EXACT(J40,"Withdrawn"))),"Check: request state invalid",IF(NOT(OR(EXACT(M40,"Awaiting"),EXACT(M40,"Partial"),EXACT(M40,"Received"),EXACT(M40,"Unavailable"),EXACT(M40,"Not applicable"))),"Check: receipt state invalid",IF(NOT(OR(EXACT(P40,"Not reviewed"),EXACT(P40,"Matches request"),EXACT(P40,"Partial"),EXACT(P40,"Different"),EXACT(P40,"Not applicable"))),"Check: coverage review invalid",IF(NOT(OR(EXACT(Q40,"Not reviewed"),EXACT(Q40,"In review"),EXACT(Q40,"Changes requested"),EXACT(Q40,"Accepted"),EXACT(Q40,"Not applicable"))),"Check: disposition invalid",IF(OR(AND(LEN(K40&amp;"")&gt;0,NOT(IF(ISNUMBER(K40),AND(K40&gt;=1,K40&lt;=2958465,MOD(K40,1)=0),FALSE))),AND(LEN(L40&amp;"")&gt;0,NOT(IF(ISNUMBER(L40),AND(L40&gt;=1,L40&lt;=2958465,MOD(L40,1)=0),FALSE))),AND(LEN(N40&amp;"")&gt;0,NOT(IF(ISNUMBER(N40),AND(N40&gt;=1,N40&lt;=2958465,MOD(N40,1)=0),FALSE))),AND(LEN(R40&amp;"")&gt;0,NOT(IF(ISNUMBER(R40),AND(R40&gt;=1,R40&lt;=2958465,MOD(R40,1)=0),FALSE))),AND(LEN(U40&amp;"")&gt;0,NOT(IF(ISNUMBER(U40),AND(U40&gt;=1,U40&lt;=2958465,MOD(U40,1)=0),FALSE)))),"Check: entered date invalid",IF(OR(AND(LEN(K40&amp;"")&gt;0,K40&gt;$B$9),AND(LEN(N40&amp;"")&gt;0,N40&gt;$B$9),AND(LEN(R40&amp;"")&gt;0,R40&gt;$B$9)),"Check: actual date after as-of",IF(OR(AND(LEN(K40&amp;"")&gt;0,LEN(L40&amp;"")&gt;0,L40&lt;K40),AND(LEN(N40&amp;"")&gt;0,LEN(K40&amp;"")&gt;0,N40&lt;K40),AND(LEN(R40&amp;"")&gt;0,LEN(N40&amp;"")&gt;0,R40&lt;N40)),"Check: date chronology",IF(AND(EXACT(J40,"Draft"),OR(LEN(K40&amp;"")&gt;0,LEN(N40&amp;"")&gt;0,LEN(R40&amp;"")&gt;0,NOT(EXACT(M40,"Awaiting")),NOT(EXACT(P40,"Not reviewed")),NOT(EXACT(Q40,"Not reviewed")))),"Check: draft contains completed activity",IF(AND(EXACT(J40,"Issued"),OR(LEN(K40&amp;"")=0,LEN(L40&amp;"")=0)),"Check: issue and due dates needed",IF(AND(NOT(EXACT(M40,"Awaiting")),OR(LEN(K40&amp;"")=0,LEN(N40&amp;"")=0,LEN(TRIM(O40&amp;""))=0)),"Check: reply date or locator missing",IF(AND(EXACT(M40,"Awaiting"),OR(LEN(N40&amp;"")&gt;0,LEN(R40&amp;"")&gt;0,NOT(EXACT(P40,"Not reviewed")),NOT(EXACT(Q40,"Not reviewed")))),"Check: awaiting conflicts with review",IF(AND(NOT(EXACT(Q40,"Not reviewed")),OR(LEN(R40&amp;"")=0,LEN(TRIM(S40&amp;""))=0)),"Check: review date or record missing",IF(AND(EXACT(Q40,"Not reviewed"),LEN(R40&amp;"")&gt;0),"Check: update review disposition",IF(AND(EXACT(Q40,"Accepted"),OR(NOT(EXACT(J40,"Issued")),NOT(EXACT(M40,"Received")),NOT(EXACT(P40,"Matches request")))),"Check: acceptance prerequisites missing",IF(AND(EXACT(Q40,"Not applicable"),OR(NOT(EXACT(M40,"Not applicable")),NOT(EXACT(P40,"Not applicable")))),"Check: N.A. review inconsistent",IF(AND(OR(EXACT(M40,"Partial"),EXACT(M40,"Unavailable"),EXACT(M40,"Not applicable"),EXACT(P40,"Partial"),EXACT(P40,"Different"),EXACT(P40,"Not applicable"),EXACT(Q40,"Changes requested"),EXACT(J40,"Withdrawn")),LEN(TRIM(V40&amp;""))=0),"Check: gap or exception reason missing",IF(AND(NOT(EXACT(Q40,"Accepted")),NOT(EXACT(Q40,"Not applicable")),NOT(EXACT(J40,"Withdrawn")),OR(LEN(TRIM(T40&amp;""))=0,LEN(U40&amp;"")=0)),"Check: next action or date missing","Recorded"))))))))))))))))))))))))</x:f>
      </x:c>
      <x:c r="X40" s="17" t="str">
        <x:f>IF(W40&lt;&gt;"Recorded","",IF(EXACT(J40,"Issued"),1,0))</x:f>
      </x:c>
      <x:c r="Y40" s="17" t="str">
        <x:f>IF(W40&lt;&gt;"Recorded","",IF(AND(EXACT(J40,"Issued"),NOT(EXACT(M40,"Awaiting"))),1,0))</x:f>
      </x:c>
      <x:c r="Z40" s="17" t="str">
        <x:f>IF(W40&lt;&gt;"Recorded","",IF(AND(EXACT(J40,"Issued"),EXACT(Q40,"Accepted")),1,0))</x:f>
      </x:c>
      <x:c r="AA40" s="17" t="str">
        <x:f>IF(LEN(W40&amp;"")=0,"",IF(W40&lt;&gt;"Recorded","Check: resolve input issue",IF(OR(EXACT(Q40,"Accepted"),EXACT(Q40,"Not applicable"),EXACT(J40,"Withdrawn")),"No open follow-up",IF(U40&lt;$B$9,"Action date passed",IF(U40=$B$9,"Action due today","Action date ahead")))))</x:f>
      </x:c>
    </x:row>
    <x:row r="41" ht="52" customHeight="1">
      <x:c r="A41" s="9"/>
      <x:c r="B41" s="9"/>
      <x:c r="C41" s="9"/>
      <x:c r="D41" s="9"/>
      <x:c r="E41" s="9"/>
      <x:c r="F41" s="10"/>
      <x:c r="G41" s="10"/>
      <x:c r="H41" s="9"/>
      <x:c r="I41" s="9"/>
      <x:c r="J41" s="9"/>
      <x:c r="K41" s="10"/>
      <x:c r="L41" s="10"/>
      <x:c r="M41" s="9"/>
      <x:c r="N41" s="10"/>
      <x:c r="O41" s="9"/>
      <x:c r="P41" s="9"/>
      <x:c r="Q41" s="9"/>
      <x:c r="R41" s="10"/>
      <x:c r="S41" s="9"/>
      <x:c r="T41" s="9"/>
      <x:c r="U41" s="10"/>
      <x:c r="V41" s="9"/>
      <x:c r="W41" s="17" t="str">
        <x:f>IF(COUNTA(A41:V41)=0,"",IF(OR(LEN(TRIM(A41&amp;""))=0,NOT(ISTEXT(A41)),NOT(EXACT(A41,TRIM(A41)))),"Check: ID missing or untrimmed",IF(OR(ISNUMBER(FIND("*",A41)),ISNUMBER(FIND("?",A41)),ISNUMBER(FIND("~",A41))),"Check: ID contains wildcard",IF(COUNTIFS($A$15:$A$74,A41)&gt;1,"Check: duplicate request ID",IF(OR(LEN(TRIM($B$6&amp;""))=0,NOT(IF(ISNUMBER($B$7),AND($B$7&gt;=1,$B$7&lt;=2958465,MOD($B$7,1)=0),FALSE)),NOT(IF(ISNUMBER($B$8),AND($B$8&gt;=1,$B$8&lt;=2958465,MOD($B$8,1)=0),FALSE)),NOT(IF(ISNUMBER($B$9),AND($B$9&gt;=1,$B$9&lt;=2958465,MOD($B$9,1)=0),FALSE)),$B$7&gt;$B$8),"Check: programme setup",IF(OR(LEN(TRIM(B41&amp;""))=0,LEN(TRIM(C41&amp;""))=0,LEN(TRIM(D41&amp;""))=0,LEN(TRIM(E41&amp;""))=0,LEN(TRIM(H41&amp;""))=0,LEN(TRIM(I41&amp;""))=0),"Check: core fields missing",IF(OR(NOT(IF(ISNUMBER(F41),AND(F41&gt;=1,F41&lt;=2958465,MOD(F41,1)=0),FALSE)),NOT(IF(ISNUMBER(G41),AND(G41&gt;=1,G41&lt;=2958465,MOD(G41,1)=0),FALSE)),F41&gt;G41,F41&lt;$B$7,G41&gt;$B$8),"Check: requested period invalid",IF(NOT(OR(EXACT(J41,"Draft"),EXACT(J41,"Issued"),EXACT(J41,"Withdrawn"))),"Check: request state invalid",IF(NOT(OR(EXACT(M41,"Awaiting"),EXACT(M41,"Partial"),EXACT(M41,"Received"),EXACT(M41,"Unavailable"),EXACT(M41,"Not applicable"))),"Check: receipt state invalid",IF(NOT(OR(EXACT(P41,"Not reviewed"),EXACT(P41,"Matches request"),EXACT(P41,"Partial"),EXACT(P41,"Different"),EXACT(P41,"Not applicable"))),"Check: coverage review invalid",IF(NOT(OR(EXACT(Q41,"Not reviewed"),EXACT(Q41,"In review"),EXACT(Q41,"Changes requested"),EXACT(Q41,"Accepted"),EXACT(Q41,"Not applicable"))),"Check: disposition invalid",IF(OR(AND(LEN(K41&amp;"")&gt;0,NOT(IF(ISNUMBER(K41),AND(K41&gt;=1,K41&lt;=2958465,MOD(K41,1)=0),FALSE))),AND(LEN(L41&amp;"")&gt;0,NOT(IF(ISNUMBER(L41),AND(L41&gt;=1,L41&lt;=2958465,MOD(L41,1)=0),FALSE))),AND(LEN(N41&amp;"")&gt;0,NOT(IF(ISNUMBER(N41),AND(N41&gt;=1,N41&lt;=2958465,MOD(N41,1)=0),FALSE))),AND(LEN(R41&amp;"")&gt;0,NOT(IF(ISNUMBER(R41),AND(R41&gt;=1,R41&lt;=2958465,MOD(R41,1)=0),FALSE))),AND(LEN(U41&amp;"")&gt;0,NOT(IF(ISNUMBER(U41),AND(U41&gt;=1,U41&lt;=2958465,MOD(U41,1)=0),FALSE)))),"Check: entered date invalid",IF(OR(AND(LEN(K41&amp;"")&gt;0,K41&gt;$B$9),AND(LEN(N41&amp;"")&gt;0,N41&gt;$B$9),AND(LEN(R41&amp;"")&gt;0,R41&gt;$B$9)),"Check: actual date after as-of",IF(OR(AND(LEN(K41&amp;"")&gt;0,LEN(L41&amp;"")&gt;0,L41&lt;K41),AND(LEN(N41&amp;"")&gt;0,LEN(K41&amp;"")&gt;0,N41&lt;K41),AND(LEN(R41&amp;"")&gt;0,LEN(N41&amp;"")&gt;0,R41&lt;N41)),"Check: date chronology",IF(AND(EXACT(J41,"Draft"),OR(LEN(K41&amp;"")&gt;0,LEN(N41&amp;"")&gt;0,LEN(R41&amp;"")&gt;0,NOT(EXACT(M41,"Awaiting")),NOT(EXACT(P41,"Not reviewed")),NOT(EXACT(Q41,"Not reviewed")))),"Check: draft contains completed activity",IF(AND(EXACT(J41,"Issued"),OR(LEN(K41&amp;"")=0,LEN(L41&amp;"")=0)),"Check: issue and due dates needed",IF(AND(NOT(EXACT(M41,"Awaiting")),OR(LEN(K41&amp;"")=0,LEN(N41&amp;"")=0,LEN(TRIM(O41&amp;""))=0)),"Check: reply date or locator missing",IF(AND(EXACT(M41,"Awaiting"),OR(LEN(N41&amp;"")&gt;0,LEN(R41&amp;"")&gt;0,NOT(EXACT(P41,"Not reviewed")),NOT(EXACT(Q41,"Not reviewed")))),"Check: awaiting conflicts with review",IF(AND(NOT(EXACT(Q41,"Not reviewed")),OR(LEN(R41&amp;"")=0,LEN(TRIM(S41&amp;""))=0)),"Check: review date or record missing",IF(AND(EXACT(Q41,"Not reviewed"),LEN(R41&amp;"")&gt;0),"Check: update review disposition",IF(AND(EXACT(Q41,"Accepted"),OR(NOT(EXACT(J41,"Issued")),NOT(EXACT(M41,"Received")),NOT(EXACT(P41,"Matches request")))),"Check: acceptance prerequisites missing",IF(AND(EXACT(Q41,"Not applicable"),OR(NOT(EXACT(M41,"Not applicable")),NOT(EXACT(P41,"Not applicable")))),"Check: N.A. review inconsistent",IF(AND(OR(EXACT(M41,"Partial"),EXACT(M41,"Unavailable"),EXACT(M41,"Not applicable"),EXACT(P41,"Partial"),EXACT(P41,"Different"),EXACT(P41,"Not applicable"),EXACT(Q41,"Changes requested"),EXACT(J41,"Withdrawn")),LEN(TRIM(V41&amp;""))=0),"Check: gap or exception reason missing",IF(AND(NOT(EXACT(Q41,"Accepted")),NOT(EXACT(Q41,"Not applicable")),NOT(EXACT(J41,"Withdrawn")),OR(LEN(TRIM(T41&amp;""))=0,LEN(U41&amp;"")=0)),"Check: next action or date missing","Recorded"))))))))))))))))))))))))</x:f>
      </x:c>
      <x:c r="X41" s="17" t="str">
        <x:f>IF(W41&lt;&gt;"Recorded","",IF(EXACT(J41,"Issued"),1,0))</x:f>
      </x:c>
      <x:c r="Y41" s="17" t="str">
        <x:f>IF(W41&lt;&gt;"Recorded","",IF(AND(EXACT(J41,"Issued"),NOT(EXACT(M41,"Awaiting"))),1,0))</x:f>
      </x:c>
      <x:c r="Z41" s="17" t="str">
        <x:f>IF(W41&lt;&gt;"Recorded","",IF(AND(EXACT(J41,"Issued"),EXACT(Q41,"Accepted")),1,0))</x:f>
      </x:c>
      <x:c r="AA41" s="17" t="str">
        <x:f>IF(LEN(W41&amp;"")=0,"",IF(W41&lt;&gt;"Recorded","Check: resolve input issue",IF(OR(EXACT(Q41,"Accepted"),EXACT(Q41,"Not applicable"),EXACT(J41,"Withdrawn")),"No open follow-up",IF(U41&lt;$B$9,"Action date passed",IF(U41=$B$9,"Action due today","Action date ahead")))))</x:f>
      </x:c>
    </x:row>
    <x:row r="42" ht="52" customHeight="1">
      <x:c r="A42" s="9"/>
      <x:c r="B42" s="9"/>
      <x:c r="C42" s="9"/>
      <x:c r="D42" s="9"/>
      <x:c r="E42" s="9"/>
      <x:c r="F42" s="10"/>
      <x:c r="G42" s="10"/>
      <x:c r="H42" s="9"/>
      <x:c r="I42" s="9"/>
      <x:c r="J42" s="9"/>
      <x:c r="K42" s="10"/>
      <x:c r="L42" s="10"/>
      <x:c r="M42" s="9"/>
      <x:c r="N42" s="10"/>
      <x:c r="O42" s="9"/>
      <x:c r="P42" s="9"/>
      <x:c r="Q42" s="9"/>
      <x:c r="R42" s="10"/>
      <x:c r="S42" s="9"/>
      <x:c r="T42" s="9"/>
      <x:c r="U42" s="10"/>
      <x:c r="V42" s="9"/>
      <x:c r="W42" s="17" t="str">
        <x:f>IF(COUNTA(A42:V42)=0,"",IF(OR(LEN(TRIM(A42&amp;""))=0,NOT(ISTEXT(A42)),NOT(EXACT(A42,TRIM(A42)))),"Check: ID missing or untrimmed",IF(OR(ISNUMBER(FIND("*",A42)),ISNUMBER(FIND("?",A42)),ISNUMBER(FIND("~",A42))),"Check: ID contains wildcard",IF(COUNTIFS($A$15:$A$74,A42)&gt;1,"Check: duplicate request ID",IF(OR(LEN(TRIM($B$6&amp;""))=0,NOT(IF(ISNUMBER($B$7),AND($B$7&gt;=1,$B$7&lt;=2958465,MOD($B$7,1)=0),FALSE)),NOT(IF(ISNUMBER($B$8),AND($B$8&gt;=1,$B$8&lt;=2958465,MOD($B$8,1)=0),FALSE)),NOT(IF(ISNUMBER($B$9),AND($B$9&gt;=1,$B$9&lt;=2958465,MOD($B$9,1)=0),FALSE)),$B$7&gt;$B$8),"Check: programme setup",IF(OR(LEN(TRIM(B42&amp;""))=0,LEN(TRIM(C42&amp;""))=0,LEN(TRIM(D42&amp;""))=0,LEN(TRIM(E42&amp;""))=0,LEN(TRIM(H42&amp;""))=0,LEN(TRIM(I42&amp;""))=0),"Check: core fields missing",IF(OR(NOT(IF(ISNUMBER(F42),AND(F42&gt;=1,F42&lt;=2958465,MOD(F42,1)=0),FALSE)),NOT(IF(ISNUMBER(G42),AND(G42&gt;=1,G42&lt;=2958465,MOD(G42,1)=0),FALSE)),F42&gt;G42,F42&lt;$B$7,G42&gt;$B$8),"Check: requested period invalid",IF(NOT(OR(EXACT(J42,"Draft"),EXACT(J42,"Issued"),EXACT(J42,"Withdrawn"))),"Check: request state invalid",IF(NOT(OR(EXACT(M42,"Awaiting"),EXACT(M42,"Partial"),EXACT(M42,"Received"),EXACT(M42,"Unavailable"),EXACT(M42,"Not applicable"))),"Check: receipt state invalid",IF(NOT(OR(EXACT(P42,"Not reviewed"),EXACT(P42,"Matches request"),EXACT(P42,"Partial"),EXACT(P42,"Different"),EXACT(P42,"Not applicable"))),"Check: coverage review invalid",IF(NOT(OR(EXACT(Q42,"Not reviewed"),EXACT(Q42,"In review"),EXACT(Q42,"Changes requested"),EXACT(Q42,"Accepted"),EXACT(Q42,"Not applicable"))),"Check: disposition invalid",IF(OR(AND(LEN(K42&amp;"")&gt;0,NOT(IF(ISNUMBER(K42),AND(K42&gt;=1,K42&lt;=2958465,MOD(K42,1)=0),FALSE))),AND(LEN(L42&amp;"")&gt;0,NOT(IF(ISNUMBER(L42),AND(L42&gt;=1,L42&lt;=2958465,MOD(L42,1)=0),FALSE))),AND(LEN(N42&amp;"")&gt;0,NOT(IF(ISNUMBER(N42),AND(N42&gt;=1,N42&lt;=2958465,MOD(N42,1)=0),FALSE))),AND(LEN(R42&amp;"")&gt;0,NOT(IF(ISNUMBER(R42),AND(R42&gt;=1,R42&lt;=2958465,MOD(R42,1)=0),FALSE))),AND(LEN(U42&amp;"")&gt;0,NOT(IF(ISNUMBER(U42),AND(U42&gt;=1,U42&lt;=2958465,MOD(U42,1)=0),FALSE)))),"Check: entered date invalid",IF(OR(AND(LEN(K42&amp;"")&gt;0,K42&gt;$B$9),AND(LEN(N42&amp;"")&gt;0,N42&gt;$B$9),AND(LEN(R42&amp;"")&gt;0,R42&gt;$B$9)),"Check: actual date after as-of",IF(OR(AND(LEN(K42&amp;"")&gt;0,LEN(L42&amp;"")&gt;0,L42&lt;K42),AND(LEN(N42&amp;"")&gt;0,LEN(K42&amp;"")&gt;0,N42&lt;K42),AND(LEN(R42&amp;"")&gt;0,LEN(N42&amp;"")&gt;0,R42&lt;N42)),"Check: date chronology",IF(AND(EXACT(J42,"Draft"),OR(LEN(K42&amp;"")&gt;0,LEN(N42&amp;"")&gt;0,LEN(R42&amp;"")&gt;0,NOT(EXACT(M42,"Awaiting")),NOT(EXACT(P42,"Not reviewed")),NOT(EXACT(Q42,"Not reviewed")))),"Check: draft contains completed activity",IF(AND(EXACT(J42,"Issued"),OR(LEN(K42&amp;"")=0,LEN(L42&amp;"")=0)),"Check: issue and due dates needed",IF(AND(NOT(EXACT(M42,"Awaiting")),OR(LEN(K42&amp;"")=0,LEN(N42&amp;"")=0,LEN(TRIM(O42&amp;""))=0)),"Check: reply date or locator missing",IF(AND(EXACT(M42,"Awaiting"),OR(LEN(N42&amp;"")&gt;0,LEN(R42&amp;"")&gt;0,NOT(EXACT(P42,"Not reviewed")),NOT(EXACT(Q42,"Not reviewed")))),"Check: awaiting conflicts with review",IF(AND(NOT(EXACT(Q42,"Not reviewed")),OR(LEN(R42&amp;"")=0,LEN(TRIM(S42&amp;""))=0)),"Check: review date or record missing",IF(AND(EXACT(Q42,"Not reviewed"),LEN(R42&amp;"")&gt;0),"Check: update review disposition",IF(AND(EXACT(Q42,"Accepted"),OR(NOT(EXACT(J42,"Issued")),NOT(EXACT(M42,"Received")),NOT(EXACT(P42,"Matches request")))),"Check: acceptance prerequisites missing",IF(AND(EXACT(Q42,"Not applicable"),OR(NOT(EXACT(M42,"Not applicable")),NOT(EXACT(P42,"Not applicable")))),"Check: N.A. review inconsistent",IF(AND(OR(EXACT(M42,"Partial"),EXACT(M42,"Unavailable"),EXACT(M42,"Not applicable"),EXACT(P42,"Partial"),EXACT(P42,"Different"),EXACT(P42,"Not applicable"),EXACT(Q42,"Changes requested"),EXACT(J42,"Withdrawn")),LEN(TRIM(V42&amp;""))=0),"Check: gap or exception reason missing",IF(AND(NOT(EXACT(Q42,"Accepted")),NOT(EXACT(Q42,"Not applicable")),NOT(EXACT(J42,"Withdrawn")),OR(LEN(TRIM(T42&amp;""))=0,LEN(U42&amp;"")=0)),"Check: next action or date missing","Recorded"))))))))))))))))))))))))</x:f>
      </x:c>
      <x:c r="X42" s="17" t="str">
        <x:f>IF(W42&lt;&gt;"Recorded","",IF(EXACT(J42,"Issued"),1,0))</x:f>
      </x:c>
      <x:c r="Y42" s="17" t="str">
        <x:f>IF(W42&lt;&gt;"Recorded","",IF(AND(EXACT(J42,"Issued"),NOT(EXACT(M42,"Awaiting"))),1,0))</x:f>
      </x:c>
      <x:c r="Z42" s="17" t="str">
        <x:f>IF(W42&lt;&gt;"Recorded","",IF(AND(EXACT(J42,"Issued"),EXACT(Q42,"Accepted")),1,0))</x:f>
      </x:c>
      <x:c r="AA42" s="17" t="str">
        <x:f>IF(LEN(W42&amp;"")=0,"",IF(W42&lt;&gt;"Recorded","Check: resolve input issue",IF(OR(EXACT(Q42,"Accepted"),EXACT(Q42,"Not applicable"),EXACT(J42,"Withdrawn")),"No open follow-up",IF(U42&lt;$B$9,"Action date passed",IF(U42=$B$9,"Action due today","Action date ahead")))))</x:f>
      </x:c>
    </x:row>
    <x:row r="43" ht="52" customHeight="1">
      <x:c r="A43" s="9"/>
      <x:c r="B43" s="9"/>
      <x:c r="C43" s="9"/>
      <x:c r="D43" s="9"/>
      <x:c r="E43" s="9"/>
      <x:c r="F43" s="10"/>
      <x:c r="G43" s="10"/>
      <x:c r="H43" s="9"/>
      <x:c r="I43" s="9"/>
      <x:c r="J43" s="9"/>
      <x:c r="K43" s="10"/>
      <x:c r="L43" s="10"/>
      <x:c r="M43" s="9"/>
      <x:c r="N43" s="10"/>
      <x:c r="O43" s="9"/>
      <x:c r="P43" s="9"/>
      <x:c r="Q43" s="9"/>
      <x:c r="R43" s="10"/>
      <x:c r="S43" s="9"/>
      <x:c r="T43" s="9"/>
      <x:c r="U43" s="10"/>
      <x:c r="V43" s="9"/>
      <x:c r="W43" s="17" t="str">
        <x:f>IF(COUNTA(A43:V43)=0,"",IF(OR(LEN(TRIM(A43&amp;""))=0,NOT(ISTEXT(A43)),NOT(EXACT(A43,TRIM(A43)))),"Check: ID missing or untrimmed",IF(OR(ISNUMBER(FIND("*",A43)),ISNUMBER(FIND("?",A43)),ISNUMBER(FIND("~",A43))),"Check: ID contains wildcard",IF(COUNTIFS($A$15:$A$74,A43)&gt;1,"Check: duplicate request ID",IF(OR(LEN(TRIM($B$6&amp;""))=0,NOT(IF(ISNUMBER($B$7),AND($B$7&gt;=1,$B$7&lt;=2958465,MOD($B$7,1)=0),FALSE)),NOT(IF(ISNUMBER($B$8),AND($B$8&gt;=1,$B$8&lt;=2958465,MOD($B$8,1)=0),FALSE)),NOT(IF(ISNUMBER($B$9),AND($B$9&gt;=1,$B$9&lt;=2958465,MOD($B$9,1)=0),FALSE)),$B$7&gt;$B$8),"Check: programme setup",IF(OR(LEN(TRIM(B43&amp;""))=0,LEN(TRIM(C43&amp;""))=0,LEN(TRIM(D43&amp;""))=0,LEN(TRIM(E43&amp;""))=0,LEN(TRIM(H43&amp;""))=0,LEN(TRIM(I43&amp;""))=0),"Check: core fields missing",IF(OR(NOT(IF(ISNUMBER(F43),AND(F43&gt;=1,F43&lt;=2958465,MOD(F43,1)=0),FALSE)),NOT(IF(ISNUMBER(G43),AND(G43&gt;=1,G43&lt;=2958465,MOD(G43,1)=0),FALSE)),F43&gt;G43,F43&lt;$B$7,G43&gt;$B$8),"Check: requested period invalid",IF(NOT(OR(EXACT(J43,"Draft"),EXACT(J43,"Issued"),EXACT(J43,"Withdrawn"))),"Check: request state invalid",IF(NOT(OR(EXACT(M43,"Awaiting"),EXACT(M43,"Partial"),EXACT(M43,"Received"),EXACT(M43,"Unavailable"),EXACT(M43,"Not applicable"))),"Check: receipt state invalid",IF(NOT(OR(EXACT(P43,"Not reviewed"),EXACT(P43,"Matches request"),EXACT(P43,"Partial"),EXACT(P43,"Different"),EXACT(P43,"Not applicable"))),"Check: coverage review invalid",IF(NOT(OR(EXACT(Q43,"Not reviewed"),EXACT(Q43,"In review"),EXACT(Q43,"Changes requested"),EXACT(Q43,"Accepted"),EXACT(Q43,"Not applicable"))),"Check: disposition invalid",IF(OR(AND(LEN(K43&amp;"")&gt;0,NOT(IF(ISNUMBER(K43),AND(K43&gt;=1,K43&lt;=2958465,MOD(K43,1)=0),FALSE))),AND(LEN(L43&amp;"")&gt;0,NOT(IF(ISNUMBER(L43),AND(L43&gt;=1,L43&lt;=2958465,MOD(L43,1)=0),FALSE))),AND(LEN(N43&amp;"")&gt;0,NOT(IF(ISNUMBER(N43),AND(N43&gt;=1,N43&lt;=2958465,MOD(N43,1)=0),FALSE))),AND(LEN(R43&amp;"")&gt;0,NOT(IF(ISNUMBER(R43),AND(R43&gt;=1,R43&lt;=2958465,MOD(R43,1)=0),FALSE))),AND(LEN(U43&amp;"")&gt;0,NOT(IF(ISNUMBER(U43),AND(U43&gt;=1,U43&lt;=2958465,MOD(U43,1)=0),FALSE)))),"Check: entered date invalid",IF(OR(AND(LEN(K43&amp;"")&gt;0,K43&gt;$B$9),AND(LEN(N43&amp;"")&gt;0,N43&gt;$B$9),AND(LEN(R43&amp;"")&gt;0,R43&gt;$B$9)),"Check: actual date after as-of",IF(OR(AND(LEN(K43&amp;"")&gt;0,LEN(L43&amp;"")&gt;0,L43&lt;K43),AND(LEN(N43&amp;"")&gt;0,LEN(K43&amp;"")&gt;0,N43&lt;K43),AND(LEN(R43&amp;"")&gt;0,LEN(N43&amp;"")&gt;0,R43&lt;N43)),"Check: date chronology",IF(AND(EXACT(J43,"Draft"),OR(LEN(K43&amp;"")&gt;0,LEN(N43&amp;"")&gt;0,LEN(R43&amp;"")&gt;0,NOT(EXACT(M43,"Awaiting")),NOT(EXACT(P43,"Not reviewed")),NOT(EXACT(Q43,"Not reviewed")))),"Check: draft contains completed activity",IF(AND(EXACT(J43,"Issued"),OR(LEN(K43&amp;"")=0,LEN(L43&amp;"")=0)),"Check: issue and due dates needed",IF(AND(NOT(EXACT(M43,"Awaiting")),OR(LEN(K43&amp;"")=0,LEN(N43&amp;"")=0,LEN(TRIM(O43&amp;""))=0)),"Check: reply date or locator missing",IF(AND(EXACT(M43,"Awaiting"),OR(LEN(N43&amp;"")&gt;0,LEN(R43&amp;"")&gt;0,NOT(EXACT(P43,"Not reviewed")),NOT(EXACT(Q43,"Not reviewed")))),"Check: awaiting conflicts with review",IF(AND(NOT(EXACT(Q43,"Not reviewed")),OR(LEN(R43&amp;"")=0,LEN(TRIM(S43&amp;""))=0)),"Check: review date or record missing",IF(AND(EXACT(Q43,"Not reviewed"),LEN(R43&amp;"")&gt;0),"Check: update review disposition",IF(AND(EXACT(Q43,"Accepted"),OR(NOT(EXACT(J43,"Issued")),NOT(EXACT(M43,"Received")),NOT(EXACT(P43,"Matches request")))),"Check: acceptance prerequisites missing",IF(AND(EXACT(Q43,"Not applicable"),OR(NOT(EXACT(M43,"Not applicable")),NOT(EXACT(P43,"Not applicable")))),"Check: N.A. review inconsistent",IF(AND(OR(EXACT(M43,"Partial"),EXACT(M43,"Unavailable"),EXACT(M43,"Not applicable"),EXACT(P43,"Partial"),EXACT(P43,"Different"),EXACT(P43,"Not applicable"),EXACT(Q43,"Changes requested"),EXACT(J43,"Withdrawn")),LEN(TRIM(V43&amp;""))=0),"Check: gap or exception reason missing",IF(AND(NOT(EXACT(Q43,"Accepted")),NOT(EXACT(Q43,"Not applicable")),NOT(EXACT(J43,"Withdrawn")),OR(LEN(TRIM(T43&amp;""))=0,LEN(U43&amp;"")=0)),"Check: next action or date missing","Recorded"))))))))))))))))))))))))</x:f>
      </x:c>
      <x:c r="X43" s="17" t="str">
        <x:f>IF(W43&lt;&gt;"Recorded","",IF(EXACT(J43,"Issued"),1,0))</x:f>
      </x:c>
      <x:c r="Y43" s="17" t="str">
        <x:f>IF(W43&lt;&gt;"Recorded","",IF(AND(EXACT(J43,"Issued"),NOT(EXACT(M43,"Awaiting"))),1,0))</x:f>
      </x:c>
      <x:c r="Z43" s="17" t="str">
        <x:f>IF(W43&lt;&gt;"Recorded","",IF(AND(EXACT(J43,"Issued"),EXACT(Q43,"Accepted")),1,0))</x:f>
      </x:c>
      <x:c r="AA43" s="17" t="str">
        <x:f>IF(LEN(W43&amp;"")=0,"",IF(W43&lt;&gt;"Recorded","Check: resolve input issue",IF(OR(EXACT(Q43,"Accepted"),EXACT(Q43,"Not applicable"),EXACT(J43,"Withdrawn")),"No open follow-up",IF(U43&lt;$B$9,"Action date passed",IF(U43=$B$9,"Action due today","Action date ahead")))))</x:f>
      </x:c>
    </x:row>
    <x:row r="44" ht="52" customHeight="1">
      <x:c r="A44" s="9"/>
      <x:c r="B44" s="9"/>
      <x:c r="C44" s="9"/>
      <x:c r="D44" s="9"/>
      <x:c r="E44" s="9"/>
      <x:c r="F44" s="10"/>
      <x:c r="G44" s="10"/>
      <x:c r="H44" s="9"/>
      <x:c r="I44" s="9"/>
      <x:c r="J44" s="9"/>
      <x:c r="K44" s="10"/>
      <x:c r="L44" s="10"/>
      <x:c r="M44" s="9"/>
      <x:c r="N44" s="10"/>
      <x:c r="O44" s="9"/>
      <x:c r="P44" s="9"/>
      <x:c r="Q44" s="9"/>
      <x:c r="R44" s="10"/>
      <x:c r="S44" s="9"/>
      <x:c r="T44" s="9"/>
      <x:c r="U44" s="10"/>
      <x:c r="V44" s="9"/>
      <x:c r="W44" s="17" t="str">
        <x:f>IF(COUNTA(A44:V44)=0,"",IF(OR(LEN(TRIM(A44&amp;""))=0,NOT(ISTEXT(A44)),NOT(EXACT(A44,TRIM(A44)))),"Check: ID missing or untrimmed",IF(OR(ISNUMBER(FIND("*",A44)),ISNUMBER(FIND("?",A44)),ISNUMBER(FIND("~",A44))),"Check: ID contains wildcard",IF(COUNTIFS($A$15:$A$74,A44)&gt;1,"Check: duplicate request ID",IF(OR(LEN(TRIM($B$6&amp;""))=0,NOT(IF(ISNUMBER($B$7),AND($B$7&gt;=1,$B$7&lt;=2958465,MOD($B$7,1)=0),FALSE)),NOT(IF(ISNUMBER($B$8),AND($B$8&gt;=1,$B$8&lt;=2958465,MOD($B$8,1)=0),FALSE)),NOT(IF(ISNUMBER($B$9),AND($B$9&gt;=1,$B$9&lt;=2958465,MOD($B$9,1)=0),FALSE)),$B$7&gt;$B$8),"Check: programme setup",IF(OR(LEN(TRIM(B44&amp;""))=0,LEN(TRIM(C44&amp;""))=0,LEN(TRIM(D44&amp;""))=0,LEN(TRIM(E44&amp;""))=0,LEN(TRIM(H44&amp;""))=0,LEN(TRIM(I44&amp;""))=0),"Check: core fields missing",IF(OR(NOT(IF(ISNUMBER(F44),AND(F44&gt;=1,F44&lt;=2958465,MOD(F44,1)=0),FALSE)),NOT(IF(ISNUMBER(G44),AND(G44&gt;=1,G44&lt;=2958465,MOD(G44,1)=0),FALSE)),F44&gt;G44,F44&lt;$B$7,G44&gt;$B$8),"Check: requested period invalid",IF(NOT(OR(EXACT(J44,"Draft"),EXACT(J44,"Issued"),EXACT(J44,"Withdrawn"))),"Check: request state invalid",IF(NOT(OR(EXACT(M44,"Awaiting"),EXACT(M44,"Partial"),EXACT(M44,"Received"),EXACT(M44,"Unavailable"),EXACT(M44,"Not applicable"))),"Check: receipt state invalid",IF(NOT(OR(EXACT(P44,"Not reviewed"),EXACT(P44,"Matches request"),EXACT(P44,"Partial"),EXACT(P44,"Different"),EXACT(P44,"Not applicable"))),"Check: coverage review invalid",IF(NOT(OR(EXACT(Q44,"Not reviewed"),EXACT(Q44,"In review"),EXACT(Q44,"Changes requested"),EXACT(Q44,"Accepted"),EXACT(Q44,"Not applicable"))),"Check: disposition invalid",IF(OR(AND(LEN(K44&amp;"")&gt;0,NOT(IF(ISNUMBER(K44),AND(K44&gt;=1,K44&lt;=2958465,MOD(K44,1)=0),FALSE))),AND(LEN(L44&amp;"")&gt;0,NOT(IF(ISNUMBER(L44),AND(L44&gt;=1,L44&lt;=2958465,MOD(L44,1)=0),FALSE))),AND(LEN(N44&amp;"")&gt;0,NOT(IF(ISNUMBER(N44),AND(N44&gt;=1,N44&lt;=2958465,MOD(N44,1)=0),FALSE))),AND(LEN(R44&amp;"")&gt;0,NOT(IF(ISNUMBER(R44),AND(R44&gt;=1,R44&lt;=2958465,MOD(R44,1)=0),FALSE))),AND(LEN(U44&amp;"")&gt;0,NOT(IF(ISNUMBER(U44),AND(U44&gt;=1,U44&lt;=2958465,MOD(U44,1)=0),FALSE)))),"Check: entered date invalid",IF(OR(AND(LEN(K44&amp;"")&gt;0,K44&gt;$B$9),AND(LEN(N44&amp;"")&gt;0,N44&gt;$B$9),AND(LEN(R44&amp;"")&gt;0,R44&gt;$B$9)),"Check: actual date after as-of",IF(OR(AND(LEN(K44&amp;"")&gt;0,LEN(L44&amp;"")&gt;0,L44&lt;K44),AND(LEN(N44&amp;"")&gt;0,LEN(K44&amp;"")&gt;0,N44&lt;K44),AND(LEN(R44&amp;"")&gt;0,LEN(N44&amp;"")&gt;0,R44&lt;N44)),"Check: date chronology",IF(AND(EXACT(J44,"Draft"),OR(LEN(K44&amp;"")&gt;0,LEN(N44&amp;"")&gt;0,LEN(R44&amp;"")&gt;0,NOT(EXACT(M44,"Awaiting")),NOT(EXACT(P44,"Not reviewed")),NOT(EXACT(Q44,"Not reviewed")))),"Check: draft contains completed activity",IF(AND(EXACT(J44,"Issued"),OR(LEN(K44&amp;"")=0,LEN(L44&amp;"")=0)),"Check: issue and due dates needed",IF(AND(NOT(EXACT(M44,"Awaiting")),OR(LEN(K44&amp;"")=0,LEN(N44&amp;"")=0,LEN(TRIM(O44&amp;""))=0)),"Check: reply date or locator missing",IF(AND(EXACT(M44,"Awaiting"),OR(LEN(N44&amp;"")&gt;0,LEN(R44&amp;"")&gt;0,NOT(EXACT(P44,"Not reviewed")),NOT(EXACT(Q44,"Not reviewed")))),"Check: awaiting conflicts with review",IF(AND(NOT(EXACT(Q44,"Not reviewed")),OR(LEN(R44&amp;"")=0,LEN(TRIM(S44&amp;""))=0)),"Check: review date or record missing",IF(AND(EXACT(Q44,"Not reviewed"),LEN(R44&amp;"")&gt;0),"Check: update review disposition",IF(AND(EXACT(Q44,"Accepted"),OR(NOT(EXACT(J44,"Issued")),NOT(EXACT(M44,"Received")),NOT(EXACT(P44,"Matches request")))),"Check: acceptance prerequisites missing",IF(AND(EXACT(Q44,"Not applicable"),OR(NOT(EXACT(M44,"Not applicable")),NOT(EXACT(P44,"Not applicable")))),"Check: N.A. review inconsistent",IF(AND(OR(EXACT(M44,"Partial"),EXACT(M44,"Unavailable"),EXACT(M44,"Not applicable"),EXACT(P44,"Partial"),EXACT(P44,"Different"),EXACT(P44,"Not applicable"),EXACT(Q44,"Changes requested"),EXACT(J44,"Withdrawn")),LEN(TRIM(V44&amp;""))=0),"Check: gap or exception reason missing",IF(AND(NOT(EXACT(Q44,"Accepted")),NOT(EXACT(Q44,"Not applicable")),NOT(EXACT(J44,"Withdrawn")),OR(LEN(TRIM(T44&amp;""))=0,LEN(U44&amp;"")=0)),"Check: next action or date missing","Recorded"))))))))))))))))))))))))</x:f>
      </x:c>
      <x:c r="X44" s="17" t="str">
        <x:f>IF(W44&lt;&gt;"Recorded","",IF(EXACT(J44,"Issued"),1,0))</x:f>
      </x:c>
      <x:c r="Y44" s="17" t="str">
        <x:f>IF(W44&lt;&gt;"Recorded","",IF(AND(EXACT(J44,"Issued"),NOT(EXACT(M44,"Awaiting"))),1,0))</x:f>
      </x:c>
      <x:c r="Z44" s="17" t="str">
        <x:f>IF(W44&lt;&gt;"Recorded","",IF(AND(EXACT(J44,"Issued"),EXACT(Q44,"Accepted")),1,0))</x:f>
      </x:c>
      <x:c r="AA44" s="17" t="str">
        <x:f>IF(LEN(W44&amp;"")=0,"",IF(W44&lt;&gt;"Recorded","Check: resolve input issue",IF(OR(EXACT(Q44,"Accepted"),EXACT(Q44,"Not applicable"),EXACT(J44,"Withdrawn")),"No open follow-up",IF(U44&lt;$B$9,"Action date passed",IF(U44=$B$9,"Action due today","Action date ahead")))))</x:f>
      </x:c>
    </x:row>
    <x:row r="45" ht="52" customHeight="1">
      <x:c r="A45" s="9"/>
      <x:c r="B45" s="9"/>
      <x:c r="C45" s="9"/>
      <x:c r="D45" s="9"/>
      <x:c r="E45" s="9"/>
      <x:c r="F45" s="10"/>
      <x:c r="G45" s="10"/>
      <x:c r="H45" s="9"/>
      <x:c r="I45" s="9"/>
      <x:c r="J45" s="9"/>
      <x:c r="K45" s="10"/>
      <x:c r="L45" s="10"/>
      <x:c r="M45" s="9"/>
      <x:c r="N45" s="10"/>
      <x:c r="O45" s="9"/>
      <x:c r="P45" s="9"/>
      <x:c r="Q45" s="9"/>
      <x:c r="R45" s="10"/>
      <x:c r="S45" s="9"/>
      <x:c r="T45" s="9"/>
      <x:c r="U45" s="10"/>
      <x:c r="V45" s="9"/>
      <x:c r="W45" s="17" t="str">
        <x:f>IF(COUNTA(A45:V45)=0,"",IF(OR(LEN(TRIM(A45&amp;""))=0,NOT(ISTEXT(A45)),NOT(EXACT(A45,TRIM(A45)))),"Check: ID missing or untrimmed",IF(OR(ISNUMBER(FIND("*",A45)),ISNUMBER(FIND("?",A45)),ISNUMBER(FIND("~",A45))),"Check: ID contains wildcard",IF(COUNTIFS($A$15:$A$74,A45)&gt;1,"Check: duplicate request ID",IF(OR(LEN(TRIM($B$6&amp;""))=0,NOT(IF(ISNUMBER($B$7),AND($B$7&gt;=1,$B$7&lt;=2958465,MOD($B$7,1)=0),FALSE)),NOT(IF(ISNUMBER($B$8),AND($B$8&gt;=1,$B$8&lt;=2958465,MOD($B$8,1)=0),FALSE)),NOT(IF(ISNUMBER($B$9),AND($B$9&gt;=1,$B$9&lt;=2958465,MOD($B$9,1)=0),FALSE)),$B$7&gt;$B$8),"Check: programme setup",IF(OR(LEN(TRIM(B45&amp;""))=0,LEN(TRIM(C45&amp;""))=0,LEN(TRIM(D45&amp;""))=0,LEN(TRIM(E45&amp;""))=0,LEN(TRIM(H45&amp;""))=0,LEN(TRIM(I45&amp;""))=0),"Check: core fields missing",IF(OR(NOT(IF(ISNUMBER(F45),AND(F45&gt;=1,F45&lt;=2958465,MOD(F45,1)=0),FALSE)),NOT(IF(ISNUMBER(G45),AND(G45&gt;=1,G45&lt;=2958465,MOD(G45,1)=0),FALSE)),F45&gt;G45,F45&lt;$B$7,G45&gt;$B$8),"Check: requested period invalid",IF(NOT(OR(EXACT(J45,"Draft"),EXACT(J45,"Issued"),EXACT(J45,"Withdrawn"))),"Check: request state invalid",IF(NOT(OR(EXACT(M45,"Awaiting"),EXACT(M45,"Partial"),EXACT(M45,"Received"),EXACT(M45,"Unavailable"),EXACT(M45,"Not applicable"))),"Check: receipt state invalid",IF(NOT(OR(EXACT(P45,"Not reviewed"),EXACT(P45,"Matches request"),EXACT(P45,"Partial"),EXACT(P45,"Different"),EXACT(P45,"Not applicable"))),"Check: coverage review invalid",IF(NOT(OR(EXACT(Q45,"Not reviewed"),EXACT(Q45,"In review"),EXACT(Q45,"Changes requested"),EXACT(Q45,"Accepted"),EXACT(Q45,"Not applicable"))),"Check: disposition invalid",IF(OR(AND(LEN(K45&amp;"")&gt;0,NOT(IF(ISNUMBER(K45),AND(K45&gt;=1,K45&lt;=2958465,MOD(K45,1)=0),FALSE))),AND(LEN(L45&amp;"")&gt;0,NOT(IF(ISNUMBER(L45),AND(L45&gt;=1,L45&lt;=2958465,MOD(L45,1)=0),FALSE))),AND(LEN(N45&amp;"")&gt;0,NOT(IF(ISNUMBER(N45),AND(N45&gt;=1,N45&lt;=2958465,MOD(N45,1)=0),FALSE))),AND(LEN(R45&amp;"")&gt;0,NOT(IF(ISNUMBER(R45),AND(R45&gt;=1,R45&lt;=2958465,MOD(R45,1)=0),FALSE))),AND(LEN(U45&amp;"")&gt;0,NOT(IF(ISNUMBER(U45),AND(U45&gt;=1,U45&lt;=2958465,MOD(U45,1)=0),FALSE)))),"Check: entered date invalid",IF(OR(AND(LEN(K45&amp;"")&gt;0,K45&gt;$B$9),AND(LEN(N45&amp;"")&gt;0,N45&gt;$B$9),AND(LEN(R45&amp;"")&gt;0,R45&gt;$B$9)),"Check: actual date after as-of",IF(OR(AND(LEN(K45&amp;"")&gt;0,LEN(L45&amp;"")&gt;0,L45&lt;K45),AND(LEN(N45&amp;"")&gt;0,LEN(K45&amp;"")&gt;0,N45&lt;K45),AND(LEN(R45&amp;"")&gt;0,LEN(N45&amp;"")&gt;0,R45&lt;N45)),"Check: date chronology",IF(AND(EXACT(J45,"Draft"),OR(LEN(K45&amp;"")&gt;0,LEN(N45&amp;"")&gt;0,LEN(R45&amp;"")&gt;0,NOT(EXACT(M45,"Awaiting")),NOT(EXACT(P45,"Not reviewed")),NOT(EXACT(Q45,"Not reviewed")))),"Check: draft contains completed activity",IF(AND(EXACT(J45,"Issued"),OR(LEN(K45&amp;"")=0,LEN(L45&amp;"")=0)),"Check: issue and due dates needed",IF(AND(NOT(EXACT(M45,"Awaiting")),OR(LEN(K45&amp;"")=0,LEN(N45&amp;"")=0,LEN(TRIM(O45&amp;""))=0)),"Check: reply date or locator missing",IF(AND(EXACT(M45,"Awaiting"),OR(LEN(N45&amp;"")&gt;0,LEN(R45&amp;"")&gt;0,NOT(EXACT(P45,"Not reviewed")),NOT(EXACT(Q45,"Not reviewed")))),"Check: awaiting conflicts with review",IF(AND(NOT(EXACT(Q45,"Not reviewed")),OR(LEN(R45&amp;"")=0,LEN(TRIM(S45&amp;""))=0)),"Check: review date or record missing",IF(AND(EXACT(Q45,"Not reviewed"),LEN(R45&amp;"")&gt;0),"Check: update review disposition",IF(AND(EXACT(Q45,"Accepted"),OR(NOT(EXACT(J45,"Issued")),NOT(EXACT(M45,"Received")),NOT(EXACT(P45,"Matches request")))),"Check: acceptance prerequisites missing",IF(AND(EXACT(Q45,"Not applicable"),OR(NOT(EXACT(M45,"Not applicable")),NOT(EXACT(P45,"Not applicable")))),"Check: N.A. review inconsistent",IF(AND(OR(EXACT(M45,"Partial"),EXACT(M45,"Unavailable"),EXACT(M45,"Not applicable"),EXACT(P45,"Partial"),EXACT(P45,"Different"),EXACT(P45,"Not applicable"),EXACT(Q45,"Changes requested"),EXACT(J45,"Withdrawn")),LEN(TRIM(V45&amp;""))=0),"Check: gap or exception reason missing",IF(AND(NOT(EXACT(Q45,"Accepted")),NOT(EXACT(Q45,"Not applicable")),NOT(EXACT(J45,"Withdrawn")),OR(LEN(TRIM(T45&amp;""))=0,LEN(U45&amp;"")=0)),"Check: next action or date missing","Recorded"))))))))))))))))))))))))</x:f>
      </x:c>
      <x:c r="X45" s="17" t="str">
        <x:f>IF(W45&lt;&gt;"Recorded","",IF(EXACT(J45,"Issued"),1,0))</x:f>
      </x:c>
      <x:c r="Y45" s="17" t="str">
        <x:f>IF(W45&lt;&gt;"Recorded","",IF(AND(EXACT(J45,"Issued"),NOT(EXACT(M45,"Awaiting"))),1,0))</x:f>
      </x:c>
      <x:c r="Z45" s="17" t="str">
        <x:f>IF(W45&lt;&gt;"Recorded","",IF(AND(EXACT(J45,"Issued"),EXACT(Q45,"Accepted")),1,0))</x:f>
      </x:c>
      <x:c r="AA45" s="17" t="str">
        <x:f>IF(LEN(W45&amp;"")=0,"",IF(W45&lt;&gt;"Recorded","Check: resolve input issue",IF(OR(EXACT(Q45,"Accepted"),EXACT(Q45,"Not applicable"),EXACT(J45,"Withdrawn")),"No open follow-up",IF(U45&lt;$B$9,"Action date passed",IF(U45=$B$9,"Action due today","Action date ahead")))))</x:f>
      </x:c>
    </x:row>
    <x:row r="46" ht="52" customHeight="1">
      <x:c r="A46" s="9"/>
      <x:c r="B46" s="9"/>
      <x:c r="C46" s="9"/>
      <x:c r="D46" s="9"/>
      <x:c r="E46" s="9"/>
      <x:c r="F46" s="10"/>
      <x:c r="G46" s="10"/>
      <x:c r="H46" s="9"/>
      <x:c r="I46" s="9"/>
      <x:c r="J46" s="9"/>
      <x:c r="K46" s="10"/>
      <x:c r="L46" s="10"/>
      <x:c r="M46" s="9"/>
      <x:c r="N46" s="10"/>
      <x:c r="O46" s="9"/>
      <x:c r="P46" s="9"/>
      <x:c r="Q46" s="9"/>
      <x:c r="R46" s="10"/>
      <x:c r="S46" s="9"/>
      <x:c r="T46" s="9"/>
      <x:c r="U46" s="10"/>
      <x:c r="V46" s="9"/>
      <x:c r="W46" s="17" t="str">
        <x:f>IF(COUNTA(A46:V46)=0,"",IF(OR(LEN(TRIM(A46&amp;""))=0,NOT(ISTEXT(A46)),NOT(EXACT(A46,TRIM(A46)))),"Check: ID missing or untrimmed",IF(OR(ISNUMBER(FIND("*",A46)),ISNUMBER(FIND("?",A46)),ISNUMBER(FIND("~",A46))),"Check: ID contains wildcard",IF(COUNTIFS($A$15:$A$74,A46)&gt;1,"Check: duplicate request ID",IF(OR(LEN(TRIM($B$6&amp;""))=0,NOT(IF(ISNUMBER($B$7),AND($B$7&gt;=1,$B$7&lt;=2958465,MOD($B$7,1)=0),FALSE)),NOT(IF(ISNUMBER($B$8),AND($B$8&gt;=1,$B$8&lt;=2958465,MOD($B$8,1)=0),FALSE)),NOT(IF(ISNUMBER($B$9),AND($B$9&gt;=1,$B$9&lt;=2958465,MOD($B$9,1)=0),FALSE)),$B$7&gt;$B$8),"Check: programme setup",IF(OR(LEN(TRIM(B46&amp;""))=0,LEN(TRIM(C46&amp;""))=0,LEN(TRIM(D46&amp;""))=0,LEN(TRIM(E46&amp;""))=0,LEN(TRIM(H46&amp;""))=0,LEN(TRIM(I46&amp;""))=0),"Check: core fields missing",IF(OR(NOT(IF(ISNUMBER(F46),AND(F46&gt;=1,F46&lt;=2958465,MOD(F46,1)=0),FALSE)),NOT(IF(ISNUMBER(G46),AND(G46&gt;=1,G46&lt;=2958465,MOD(G46,1)=0),FALSE)),F46&gt;G46,F46&lt;$B$7,G46&gt;$B$8),"Check: requested period invalid",IF(NOT(OR(EXACT(J46,"Draft"),EXACT(J46,"Issued"),EXACT(J46,"Withdrawn"))),"Check: request state invalid",IF(NOT(OR(EXACT(M46,"Awaiting"),EXACT(M46,"Partial"),EXACT(M46,"Received"),EXACT(M46,"Unavailable"),EXACT(M46,"Not applicable"))),"Check: receipt state invalid",IF(NOT(OR(EXACT(P46,"Not reviewed"),EXACT(P46,"Matches request"),EXACT(P46,"Partial"),EXACT(P46,"Different"),EXACT(P46,"Not applicable"))),"Check: coverage review invalid",IF(NOT(OR(EXACT(Q46,"Not reviewed"),EXACT(Q46,"In review"),EXACT(Q46,"Changes requested"),EXACT(Q46,"Accepted"),EXACT(Q46,"Not applicable"))),"Check: disposition invalid",IF(OR(AND(LEN(K46&amp;"")&gt;0,NOT(IF(ISNUMBER(K46),AND(K46&gt;=1,K46&lt;=2958465,MOD(K46,1)=0),FALSE))),AND(LEN(L46&amp;"")&gt;0,NOT(IF(ISNUMBER(L46),AND(L46&gt;=1,L46&lt;=2958465,MOD(L46,1)=0),FALSE))),AND(LEN(N46&amp;"")&gt;0,NOT(IF(ISNUMBER(N46),AND(N46&gt;=1,N46&lt;=2958465,MOD(N46,1)=0),FALSE))),AND(LEN(R46&amp;"")&gt;0,NOT(IF(ISNUMBER(R46),AND(R46&gt;=1,R46&lt;=2958465,MOD(R46,1)=0),FALSE))),AND(LEN(U46&amp;"")&gt;0,NOT(IF(ISNUMBER(U46),AND(U46&gt;=1,U46&lt;=2958465,MOD(U46,1)=0),FALSE)))),"Check: entered date invalid",IF(OR(AND(LEN(K46&amp;"")&gt;0,K46&gt;$B$9),AND(LEN(N46&amp;"")&gt;0,N46&gt;$B$9),AND(LEN(R46&amp;"")&gt;0,R46&gt;$B$9)),"Check: actual date after as-of",IF(OR(AND(LEN(K46&amp;"")&gt;0,LEN(L46&amp;"")&gt;0,L46&lt;K46),AND(LEN(N46&amp;"")&gt;0,LEN(K46&amp;"")&gt;0,N46&lt;K46),AND(LEN(R46&amp;"")&gt;0,LEN(N46&amp;"")&gt;0,R46&lt;N46)),"Check: date chronology",IF(AND(EXACT(J46,"Draft"),OR(LEN(K46&amp;"")&gt;0,LEN(N46&amp;"")&gt;0,LEN(R46&amp;"")&gt;0,NOT(EXACT(M46,"Awaiting")),NOT(EXACT(P46,"Not reviewed")),NOT(EXACT(Q46,"Not reviewed")))),"Check: draft contains completed activity",IF(AND(EXACT(J46,"Issued"),OR(LEN(K46&amp;"")=0,LEN(L46&amp;"")=0)),"Check: issue and due dates needed",IF(AND(NOT(EXACT(M46,"Awaiting")),OR(LEN(K46&amp;"")=0,LEN(N46&amp;"")=0,LEN(TRIM(O46&amp;""))=0)),"Check: reply date or locator missing",IF(AND(EXACT(M46,"Awaiting"),OR(LEN(N46&amp;"")&gt;0,LEN(R46&amp;"")&gt;0,NOT(EXACT(P46,"Not reviewed")),NOT(EXACT(Q46,"Not reviewed")))),"Check: awaiting conflicts with review",IF(AND(NOT(EXACT(Q46,"Not reviewed")),OR(LEN(R46&amp;"")=0,LEN(TRIM(S46&amp;""))=0)),"Check: review date or record missing",IF(AND(EXACT(Q46,"Not reviewed"),LEN(R46&amp;"")&gt;0),"Check: update review disposition",IF(AND(EXACT(Q46,"Accepted"),OR(NOT(EXACT(J46,"Issued")),NOT(EXACT(M46,"Received")),NOT(EXACT(P46,"Matches request")))),"Check: acceptance prerequisites missing",IF(AND(EXACT(Q46,"Not applicable"),OR(NOT(EXACT(M46,"Not applicable")),NOT(EXACT(P46,"Not applicable")))),"Check: N.A. review inconsistent",IF(AND(OR(EXACT(M46,"Partial"),EXACT(M46,"Unavailable"),EXACT(M46,"Not applicable"),EXACT(P46,"Partial"),EXACT(P46,"Different"),EXACT(P46,"Not applicable"),EXACT(Q46,"Changes requested"),EXACT(J46,"Withdrawn")),LEN(TRIM(V46&amp;""))=0),"Check: gap or exception reason missing",IF(AND(NOT(EXACT(Q46,"Accepted")),NOT(EXACT(Q46,"Not applicable")),NOT(EXACT(J46,"Withdrawn")),OR(LEN(TRIM(T46&amp;""))=0,LEN(U46&amp;"")=0)),"Check: next action or date missing","Recorded"))))))))))))))))))))))))</x:f>
      </x:c>
      <x:c r="X46" s="17" t="str">
        <x:f>IF(W46&lt;&gt;"Recorded","",IF(EXACT(J46,"Issued"),1,0))</x:f>
      </x:c>
      <x:c r="Y46" s="17" t="str">
        <x:f>IF(W46&lt;&gt;"Recorded","",IF(AND(EXACT(J46,"Issued"),NOT(EXACT(M46,"Awaiting"))),1,0))</x:f>
      </x:c>
      <x:c r="Z46" s="17" t="str">
        <x:f>IF(W46&lt;&gt;"Recorded","",IF(AND(EXACT(J46,"Issued"),EXACT(Q46,"Accepted")),1,0))</x:f>
      </x:c>
      <x:c r="AA46" s="17" t="str">
        <x:f>IF(LEN(W46&amp;"")=0,"",IF(W46&lt;&gt;"Recorded","Check: resolve input issue",IF(OR(EXACT(Q46,"Accepted"),EXACT(Q46,"Not applicable"),EXACT(J46,"Withdrawn")),"No open follow-up",IF(U46&lt;$B$9,"Action date passed",IF(U46=$B$9,"Action due today","Action date ahead")))))</x:f>
      </x:c>
    </x:row>
    <x:row r="47" ht="52" customHeight="1">
      <x:c r="A47" s="9"/>
      <x:c r="B47" s="9"/>
      <x:c r="C47" s="9"/>
      <x:c r="D47" s="9"/>
      <x:c r="E47" s="9"/>
      <x:c r="F47" s="10"/>
      <x:c r="G47" s="10"/>
      <x:c r="H47" s="9"/>
      <x:c r="I47" s="9"/>
      <x:c r="J47" s="9"/>
      <x:c r="K47" s="10"/>
      <x:c r="L47" s="10"/>
      <x:c r="M47" s="9"/>
      <x:c r="N47" s="10"/>
      <x:c r="O47" s="9"/>
      <x:c r="P47" s="9"/>
      <x:c r="Q47" s="9"/>
      <x:c r="R47" s="10"/>
      <x:c r="S47" s="9"/>
      <x:c r="T47" s="9"/>
      <x:c r="U47" s="10"/>
      <x:c r="V47" s="9"/>
      <x:c r="W47" s="17" t="str">
        <x:f>IF(COUNTA(A47:V47)=0,"",IF(OR(LEN(TRIM(A47&amp;""))=0,NOT(ISTEXT(A47)),NOT(EXACT(A47,TRIM(A47)))),"Check: ID missing or untrimmed",IF(OR(ISNUMBER(FIND("*",A47)),ISNUMBER(FIND("?",A47)),ISNUMBER(FIND("~",A47))),"Check: ID contains wildcard",IF(COUNTIFS($A$15:$A$74,A47)&gt;1,"Check: duplicate request ID",IF(OR(LEN(TRIM($B$6&amp;""))=0,NOT(IF(ISNUMBER($B$7),AND($B$7&gt;=1,$B$7&lt;=2958465,MOD($B$7,1)=0),FALSE)),NOT(IF(ISNUMBER($B$8),AND($B$8&gt;=1,$B$8&lt;=2958465,MOD($B$8,1)=0),FALSE)),NOT(IF(ISNUMBER($B$9),AND($B$9&gt;=1,$B$9&lt;=2958465,MOD($B$9,1)=0),FALSE)),$B$7&gt;$B$8),"Check: programme setup",IF(OR(LEN(TRIM(B47&amp;""))=0,LEN(TRIM(C47&amp;""))=0,LEN(TRIM(D47&amp;""))=0,LEN(TRIM(E47&amp;""))=0,LEN(TRIM(H47&amp;""))=0,LEN(TRIM(I47&amp;""))=0),"Check: core fields missing",IF(OR(NOT(IF(ISNUMBER(F47),AND(F47&gt;=1,F47&lt;=2958465,MOD(F47,1)=0),FALSE)),NOT(IF(ISNUMBER(G47),AND(G47&gt;=1,G47&lt;=2958465,MOD(G47,1)=0),FALSE)),F47&gt;G47,F47&lt;$B$7,G47&gt;$B$8),"Check: requested period invalid",IF(NOT(OR(EXACT(J47,"Draft"),EXACT(J47,"Issued"),EXACT(J47,"Withdrawn"))),"Check: request state invalid",IF(NOT(OR(EXACT(M47,"Awaiting"),EXACT(M47,"Partial"),EXACT(M47,"Received"),EXACT(M47,"Unavailable"),EXACT(M47,"Not applicable"))),"Check: receipt state invalid",IF(NOT(OR(EXACT(P47,"Not reviewed"),EXACT(P47,"Matches request"),EXACT(P47,"Partial"),EXACT(P47,"Different"),EXACT(P47,"Not applicable"))),"Check: coverage review invalid",IF(NOT(OR(EXACT(Q47,"Not reviewed"),EXACT(Q47,"In review"),EXACT(Q47,"Changes requested"),EXACT(Q47,"Accepted"),EXACT(Q47,"Not applicable"))),"Check: disposition invalid",IF(OR(AND(LEN(K47&amp;"")&gt;0,NOT(IF(ISNUMBER(K47),AND(K47&gt;=1,K47&lt;=2958465,MOD(K47,1)=0),FALSE))),AND(LEN(L47&amp;"")&gt;0,NOT(IF(ISNUMBER(L47),AND(L47&gt;=1,L47&lt;=2958465,MOD(L47,1)=0),FALSE))),AND(LEN(N47&amp;"")&gt;0,NOT(IF(ISNUMBER(N47),AND(N47&gt;=1,N47&lt;=2958465,MOD(N47,1)=0),FALSE))),AND(LEN(R47&amp;"")&gt;0,NOT(IF(ISNUMBER(R47),AND(R47&gt;=1,R47&lt;=2958465,MOD(R47,1)=0),FALSE))),AND(LEN(U47&amp;"")&gt;0,NOT(IF(ISNUMBER(U47),AND(U47&gt;=1,U47&lt;=2958465,MOD(U47,1)=0),FALSE)))),"Check: entered date invalid",IF(OR(AND(LEN(K47&amp;"")&gt;0,K47&gt;$B$9),AND(LEN(N47&amp;"")&gt;0,N47&gt;$B$9),AND(LEN(R47&amp;"")&gt;0,R47&gt;$B$9)),"Check: actual date after as-of",IF(OR(AND(LEN(K47&amp;"")&gt;0,LEN(L47&amp;"")&gt;0,L47&lt;K47),AND(LEN(N47&amp;"")&gt;0,LEN(K47&amp;"")&gt;0,N47&lt;K47),AND(LEN(R47&amp;"")&gt;0,LEN(N47&amp;"")&gt;0,R47&lt;N47)),"Check: date chronology",IF(AND(EXACT(J47,"Draft"),OR(LEN(K47&amp;"")&gt;0,LEN(N47&amp;"")&gt;0,LEN(R47&amp;"")&gt;0,NOT(EXACT(M47,"Awaiting")),NOT(EXACT(P47,"Not reviewed")),NOT(EXACT(Q47,"Not reviewed")))),"Check: draft contains completed activity",IF(AND(EXACT(J47,"Issued"),OR(LEN(K47&amp;"")=0,LEN(L47&amp;"")=0)),"Check: issue and due dates needed",IF(AND(NOT(EXACT(M47,"Awaiting")),OR(LEN(K47&amp;"")=0,LEN(N47&amp;"")=0,LEN(TRIM(O47&amp;""))=0)),"Check: reply date or locator missing",IF(AND(EXACT(M47,"Awaiting"),OR(LEN(N47&amp;"")&gt;0,LEN(R47&amp;"")&gt;0,NOT(EXACT(P47,"Not reviewed")),NOT(EXACT(Q47,"Not reviewed")))),"Check: awaiting conflicts with review",IF(AND(NOT(EXACT(Q47,"Not reviewed")),OR(LEN(R47&amp;"")=0,LEN(TRIM(S47&amp;""))=0)),"Check: review date or record missing",IF(AND(EXACT(Q47,"Not reviewed"),LEN(R47&amp;"")&gt;0),"Check: update review disposition",IF(AND(EXACT(Q47,"Accepted"),OR(NOT(EXACT(J47,"Issued")),NOT(EXACT(M47,"Received")),NOT(EXACT(P47,"Matches request")))),"Check: acceptance prerequisites missing",IF(AND(EXACT(Q47,"Not applicable"),OR(NOT(EXACT(M47,"Not applicable")),NOT(EXACT(P47,"Not applicable")))),"Check: N.A. review inconsistent",IF(AND(OR(EXACT(M47,"Partial"),EXACT(M47,"Unavailable"),EXACT(M47,"Not applicable"),EXACT(P47,"Partial"),EXACT(P47,"Different"),EXACT(P47,"Not applicable"),EXACT(Q47,"Changes requested"),EXACT(J47,"Withdrawn")),LEN(TRIM(V47&amp;""))=0),"Check: gap or exception reason missing",IF(AND(NOT(EXACT(Q47,"Accepted")),NOT(EXACT(Q47,"Not applicable")),NOT(EXACT(J47,"Withdrawn")),OR(LEN(TRIM(T47&amp;""))=0,LEN(U47&amp;"")=0)),"Check: next action or date missing","Recorded"))))))))))))))))))))))))</x:f>
      </x:c>
      <x:c r="X47" s="17" t="str">
        <x:f>IF(W47&lt;&gt;"Recorded","",IF(EXACT(J47,"Issued"),1,0))</x:f>
      </x:c>
      <x:c r="Y47" s="17" t="str">
        <x:f>IF(W47&lt;&gt;"Recorded","",IF(AND(EXACT(J47,"Issued"),NOT(EXACT(M47,"Awaiting"))),1,0))</x:f>
      </x:c>
      <x:c r="Z47" s="17" t="str">
        <x:f>IF(W47&lt;&gt;"Recorded","",IF(AND(EXACT(J47,"Issued"),EXACT(Q47,"Accepted")),1,0))</x:f>
      </x:c>
      <x:c r="AA47" s="17" t="str">
        <x:f>IF(LEN(W47&amp;"")=0,"",IF(W47&lt;&gt;"Recorded","Check: resolve input issue",IF(OR(EXACT(Q47,"Accepted"),EXACT(Q47,"Not applicable"),EXACT(J47,"Withdrawn")),"No open follow-up",IF(U47&lt;$B$9,"Action date passed",IF(U47=$B$9,"Action due today","Action date ahead")))))</x:f>
      </x:c>
    </x:row>
    <x:row r="48" ht="52" customHeight="1">
      <x:c r="A48" s="9"/>
      <x:c r="B48" s="9"/>
      <x:c r="C48" s="9"/>
      <x:c r="D48" s="9"/>
      <x:c r="E48" s="9"/>
      <x:c r="F48" s="10"/>
      <x:c r="G48" s="10"/>
      <x:c r="H48" s="9"/>
      <x:c r="I48" s="9"/>
      <x:c r="J48" s="9"/>
      <x:c r="K48" s="10"/>
      <x:c r="L48" s="10"/>
      <x:c r="M48" s="9"/>
      <x:c r="N48" s="10"/>
      <x:c r="O48" s="9"/>
      <x:c r="P48" s="9"/>
      <x:c r="Q48" s="9"/>
      <x:c r="R48" s="10"/>
      <x:c r="S48" s="9"/>
      <x:c r="T48" s="9"/>
      <x:c r="U48" s="10"/>
      <x:c r="V48" s="9"/>
      <x:c r="W48" s="17" t="str">
        <x:f>IF(COUNTA(A48:V48)=0,"",IF(OR(LEN(TRIM(A48&amp;""))=0,NOT(ISTEXT(A48)),NOT(EXACT(A48,TRIM(A48)))),"Check: ID missing or untrimmed",IF(OR(ISNUMBER(FIND("*",A48)),ISNUMBER(FIND("?",A48)),ISNUMBER(FIND("~",A48))),"Check: ID contains wildcard",IF(COUNTIFS($A$15:$A$74,A48)&gt;1,"Check: duplicate request ID",IF(OR(LEN(TRIM($B$6&amp;""))=0,NOT(IF(ISNUMBER($B$7),AND($B$7&gt;=1,$B$7&lt;=2958465,MOD($B$7,1)=0),FALSE)),NOT(IF(ISNUMBER($B$8),AND($B$8&gt;=1,$B$8&lt;=2958465,MOD($B$8,1)=0),FALSE)),NOT(IF(ISNUMBER($B$9),AND($B$9&gt;=1,$B$9&lt;=2958465,MOD($B$9,1)=0),FALSE)),$B$7&gt;$B$8),"Check: programme setup",IF(OR(LEN(TRIM(B48&amp;""))=0,LEN(TRIM(C48&amp;""))=0,LEN(TRIM(D48&amp;""))=0,LEN(TRIM(E48&amp;""))=0,LEN(TRIM(H48&amp;""))=0,LEN(TRIM(I48&amp;""))=0),"Check: core fields missing",IF(OR(NOT(IF(ISNUMBER(F48),AND(F48&gt;=1,F48&lt;=2958465,MOD(F48,1)=0),FALSE)),NOT(IF(ISNUMBER(G48),AND(G48&gt;=1,G48&lt;=2958465,MOD(G48,1)=0),FALSE)),F48&gt;G48,F48&lt;$B$7,G48&gt;$B$8),"Check: requested period invalid",IF(NOT(OR(EXACT(J48,"Draft"),EXACT(J48,"Issued"),EXACT(J48,"Withdrawn"))),"Check: request state invalid",IF(NOT(OR(EXACT(M48,"Awaiting"),EXACT(M48,"Partial"),EXACT(M48,"Received"),EXACT(M48,"Unavailable"),EXACT(M48,"Not applicable"))),"Check: receipt state invalid",IF(NOT(OR(EXACT(P48,"Not reviewed"),EXACT(P48,"Matches request"),EXACT(P48,"Partial"),EXACT(P48,"Different"),EXACT(P48,"Not applicable"))),"Check: coverage review invalid",IF(NOT(OR(EXACT(Q48,"Not reviewed"),EXACT(Q48,"In review"),EXACT(Q48,"Changes requested"),EXACT(Q48,"Accepted"),EXACT(Q48,"Not applicable"))),"Check: disposition invalid",IF(OR(AND(LEN(K48&amp;"")&gt;0,NOT(IF(ISNUMBER(K48),AND(K48&gt;=1,K48&lt;=2958465,MOD(K48,1)=0),FALSE))),AND(LEN(L48&amp;"")&gt;0,NOT(IF(ISNUMBER(L48),AND(L48&gt;=1,L48&lt;=2958465,MOD(L48,1)=0),FALSE))),AND(LEN(N48&amp;"")&gt;0,NOT(IF(ISNUMBER(N48),AND(N48&gt;=1,N48&lt;=2958465,MOD(N48,1)=0),FALSE))),AND(LEN(R48&amp;"")&gt;0,NOT(IF(ISNUMBER(R48),AND(R48&gt;=1,R48&lt;=2958465,MOD(R48,1)=0),FALSE))),AND(LEN(U48&amp;"")&gt;0,NOT(IF(ISNUMBER(U48),AND(U48&gt;=1,U48&lt;=2958465,MOD(U48,1)=0),FALSE)))),"Check: entered date invalid",IF(OR(AND(LEN(K48&amp;"")&gt;0,K48&gt;$B$9),AND(LEN(N48&amp;"")&gt;0,N48&gt;$B$9),AND(LEN(R48&amp;"")&gt;0,R48&gt;$B$9)),"Check: actual date after as-of",IF(OR(AND(LEN(K48&amp;"")&gt;0,LEN(L48&amp;"")&gt;0,L48&lt;K48),AND(LEN(N48&amp;"")&gt;0,LEN(K48&amp;"")&gt;0,N48&lt;K48),AND(LEN(R48&amp;"")&gt;0,LEN(N48&amp;"")&gt;0,R48&lt;N48)),"Check: date chronology",IF(AND(EXACT(J48,"Draft"),OR(LEN(K48&amp;"")&gt;0,LEN(N48&amp;"")&gt;0,LEN(R48&amp;"")&gt;0,NOT(EXACT(M48,"Awaiting")),NOT(EXACT(P48,"Not reviewed")),NOT(EXACT(Q48,"Not reviewed")))),"Check: draft contains completed activity",IF(AND(EXACT(J48,"Issued"),OR(LEN(K48&amp;"")=0,LEN(L48&amp;"")=0)),"Check: issue and due dates needed",IF(AND(NOT(EXACT(M48,"Awaiting")),OR(LEN(K48&amp;"")=0,LEN(N48&amp;"")=0,LEN(TRIM(O48&amp;""))=0)),"Check: reply date or locator missing",IF(AND(EXACT(M48,"Awaiting"),OR(LEN(N48&amp;"")&gt;0,LEN(R48&amp;"")&gt;0,NOT(EXACT(P48,"Not reviewed")),NOT(EXACT(Q48,"Not reviewed")))),"Check: awaiting conflicts with review",IF(AND(NOT(EXACT(Q48,"Not reviewed")),OR(LEN(R48&amp;"")=0,LEN(TRIM(S48&amp;""))=0)),"Check: review date or record missing",IF(AND(EXACT(Q48,"Not reviewed"),LEN(R48&amp;"")&gt;0),"Check: update review disposition",IF(AND(EXACT(Q48,"Accepted"),OR(NOT(EXACT(J48,"Issued")),NOT(EXACT(M48,"Received")),NOT(EXACT(P48,"Matches request")))),"Check: acceptance prerequisites missing",IF(AND(EXACT(Q48,"Not applicable"),OR(NOT(EXACT(M48,"Not applicable")),NOT(EXACT(P48,"Not applicable")))),"Check: N.A. review inconsistent",IF(AND(OR(EXACT(M48,"Partial"),EXACT(M48,"Unavailable"),EXACT(M48,"Not applicable"),EXACT(P48,"Partial"),EXACT(P48,"Different"),EXACT(P48,"Not applicable"),EXACT(Q48,"Changes requested"),EXACT(J48,"Withdrawn")),LEN(TRIM(V48&amp;""))=0),"Check: gap or exception reason missing",IF(AND(NOT(EXACT(Q48,"Accepted")),NOT(EXACT(Q48,"Not applicable")),NOT(EXACT(J48,"Withdrawn")),OR(LEN(TRIM(T48&amp;""))=0,LEN(U48&amp;"")=0)),"Check: next action or date missing","Recorded"))))))))))))))))))))))))</x:f>
      </x:c>
      <x:c r="X48" s="17" t="str">
        <x:f>IF(W48&lt;&gt;"Recorded","",IF(EXACT(J48,"Issued"),1,0))</x:f>
      </x:c>
      <x:c r="Y48" s="17" t="str">
        <x:f>IF(W48&lt;&gt;"Recorded","",IF(AND(EXACT(J48,"Issued"),NOT(EXACT(M48,"Awaiting"))),1,0))</x:f>
      </x:c>
      <x:c r="Z48" s="17" t="str">
        <x:f>IF(W48&lt;&gt;"Recorded","",IF(AND(EXACT(J48,"Issued"),EXACT(Q48,"Accepted")),1,0))</x:f>
      </x:c>
      <x:c r="AA48" s="17" t="str">
        <x:f>IF(LEN(W48&amp;"")=0,"",IF(W48&lt;&gt;"Recorded","Check: resolve input issue",IF(OR(EXACT(Q48,"Accepted"),EXACT(Q48,"Not applicable"),EXACT(J48,"Withdrawn")),"No open follow-up",IF(U48&lt;$B$9,"Action date passed",IF(U48=$B$9,"Action due today","Action date ahead")))))</x:f>
      </x:c>
    </x:row>
    <x:row r="49" ht="52" customHeight="1">
      <x:c r="A49" s="9"/>
      <x:c r="B49" s="9"/>
      <x:c r="C49" s="9"/>
      <x:c r="D49" s="9"/>
      <x:c r="E49" s="9"/>
      <x:c r="F49" s="10"/>
      <x:c r="G49" s="10"/>
      <x:c r="H49" s="9"/>
      <x:c r="I49" s="9"/>
      <x:c r="J49" s="9"/>
      <x:c r="K49" s="10"/>
      <x:c r="L49" s="10"/>
      <x:c r="M49" s="9"/>
      <x:c r="N49" s="10"/>
      <x:c r="O49" s="9"/>
      <x:c r="P49" s="9"/>
      <x:c r="Q49" s="9"/>
      <x:c r="R49" s="10"/>
      <x:c r="S49" s="9"/>
      <x:c r="T49" s="9"/>
      <x:c r="U49" s="10"/>
      <x:c r="V49" s="9"/>
      <x:c r="W49" s="17" t="str">
        <x:f>IF(COUNTA(A49:V49)=0,"",IF(OR(LEN(TRIM(A49&amp;""))=0,NOT(ISTEXT(A49)),NOT(EXACT(A49,TRIM(A49)))),"Check: ID missing or untrimmed",IF(OR(ISNUMBER(FIND("*",A49)),ISNUMBER(FIND("?",A49)),ISNUMBER(FIND("~",A49))),"Check: ID contains wildcard",IF(COUNTIFS($A$15:$A$74,A49)&gt;1,"Check: duplicate request ID",IF(OR(LEN(TRIM($B$6&amp;""))=0,NOT(IF(ISNUMBER($B$7),AND($B$7&gt;=1,$B$7&lt;=2958465,MOD($B$7,1)=0),FALSE)),NOT(IF(ISNUMBER($B$8),AND($B$8&gt;=1,$B$8&lt;=2958465,MOD($B$8,1)=0),FALSE)),NOT(IF(ISNUMBER($B$9),AND($B$9&gt;=1,$B$9&lt;=2958465,MOD($B$9,1)=0),FALSE)),$B$7&gt;$B$8),"Check: programme setup",IF(OR(LEN(TRIM(B49&amp;""))=0,LEN(TRIM(C49&amp;""))=0,LEN(TRIM(D49&amp;""))=0,LEN(TRIM(E49&amp;""))=0,LEN(TRIM(H49&amp;""))=0,LEN(TRIM(I49&amp;""))=0),"Check: core fields missing",IF(OR(NOT(IF(ISNUMBER(F49),AND(F49&gt;=1,F49&lt;=2958465,MOD(F49,1)=0),FALSE)),NOT(IF(ISNUMBER(G49),AND(G49&gt;=1,G49&lt;=2958465,MOD(G49,1)=0),FALSE)),F49&gt;G49,F49&lt;$B$7,G49&gt;$B$8),"Check: requested period invalid",IF(NOT(OR(EXACT(J49,"Draft"),EXACT(J49,"Issued"),EXACT(J49,"Withdrawn"))),"Check: request state invalid",IF(NOT(OR(EXACT(M49,"Awaiting"),EXACT(M49,"Partial"),EXACT(M49,"Received"),EXACT(M49,"Unavailable"),EXACT(M49,"Not applicable"))),"Check: receipt state invalid",IF(NOT(OR(EXACT(P49,"Not reviewed"),EXACT(P49,"Matches request"),EXACT(P49,"Partial"),EXACT(P49,"Different"),EXACT(P49,"Not applicable"))),"Check: coverage review invalid",IF(NOT(OR(EXACT(Q49,"Not reviewed"),EXACT(Q49,"In review"),EXACT(Q49,"Changes requested"),EXACT(Q49,"Accepted"),EXACT(Q49,"Not applicable"))),"Check: disposition invalid",IF(OR(AND(LEN(K49&amp;"")&gt;0,NOT(IF(ISNUMBER(K49),AND(K49&gt;=1,K49&lt;=2958465,MOD(K49,1)=0),FALSE))),AND(LEN(L49&amp;"")&gt;0,NOT(IF(ISNUMBER(L49),AND(L49&gt;=1,L49&lt;=2958465,MOD(L49,1)=0),FALSE))),AND(LEN(N49&amp;"")&gt;0,NOT(IF(ISNUMBER(N49),AND(N49&gt;=1,N49&lt;=2958465,MOD(N49,1)=0),FALSE))),AND(LEN(R49&amp;"")&gt;0,NOT(IF(ISNUMBER(R49),AND(R49&gt;=1,R49&lt;=2958465,MOD(R49,1)=0),FALSE))),AND(LEN(U49&amp;"")&gt;0,NOT(IF(ISNUMBER(U49),AND(U49&gt;=1,U49&lt;=2958465,MOD(U49,1)=0),FALSE)))),"Check: entered date invalid",IF(OR(AND(LEN(K49&amp;"")&gt;0,K49&gt;$B$9),AND(LEN(N49&amp;"")&gt;0,N49&gt;$B$9),AND(LEN(R49&amp;"")&gt;0,R49&gt;$B$9)),"Check: actual date after as-of",IF(OR(AND(LEN(K49&amp;"")&gt;0,LEN(L49&amp;"")&gt;0,L49&lt;K49),AND(LEN(N49&amp;"")&gt;0,LEN(K49&amp;"")&gt;0,N49&lt;K49),AND(LEN(R49&amp;"")&gt;0,LEN(N49&amp;"")&gt;0,R49&lt;N49)),"Check: date chronology",IF(AND(EXACT(J49,"Draft"),OR(LEN(K49&amp;"")&gt;0,LEN(N49&amp;"")&gt;0,LEN(R49&amp;"")&gt;0,NOT(EXACT(M49,"Awaiting")),NOT(EXACT(P49,"Not reviewed")),NOT(EXACT(Q49,"Not reviewed")))),"Check: draft contains completed activity",IF(AND(EXACT(J49,"Issued"),OR(LEN(K49&amp;"")=0,LEN(L49&amp;"")=0)),"Check: issue and due dates needed",IF(AND(NOT(EXACT(M49,"Awaiting")),OR(LEN(K49&amp;"")=0,LEN(N49&amp;"")=0,LEN(TRIM(O49&amp;""))=0)),"Check: reply date or locator missing",IF(AND(EXACT(M49,"Awaiting"),OR(LEN(N49&amp;"")&gt;0,LEN(R49&amp;"")&gt;0,NOT(EXACT(P49,"Not reviewed")),NOT(EXACT(Q49,"Not reviewed")))),"Check: awaiting conflicts with review",IF(AND(NOT(EXACT(Q49,"Not reviewed")),OR(LEN(R49&amp;"")=0,LEN(TRIM(S49&amp;""))=0)),"Check: review date or record missing",IF(AND(EXACT(Q49,"Not reviewed"),LEN(R49&amp;"")&gt;0),"Check: update review disposition",IF(AND(EXACT(Q49,"Accepted"),OR(NOT(EXACT(J49,"Issued")),NOT(EXACT(M49,"Received")),NOT(EXACT(P49,"Matches request")))),"Check: acceptance prerequisites missing",IF(AND(EXACT(Q49,"Not applicable"),OR(NOT(EXACT(M49,"Not applicable")),NOT(EXACT(P49,"Not applicable")))),"Check: N.A. review inconsistent",IF(AND(OR(EXACT(M49,"Partial"),EXACT(M49,"Unavailable"),EXACT(M49,"Not applicable"),EXACT(P49,"Partial"),EXACT(P49,"Different"),EXACT(P49,"Not applicable"),EXACT(Q49,"Changes requested"),EXACT(J49,"Withdrawn")),LEN(TRIM(V49&amp;""))=0),"Check: gap or exception reason missing",IF(AND(NOT(EXACT(Q49,"Accepted")),NOT(EXACT(Q49,"Not applicable")),NOT(EXACT(J49,"Withdrawn")),OR(LEN(TRIM(T49&amp;""))=0,LEN(U49&amp;"")=0)),"Check: next action or date missing","Recorded"))))))))))))))))))))))))</x:f>
      </x:c>
      <x:c r="X49" s="17" t="str">
        <x:f>IF(W49&lt;&gt;"Recorded","",IF(EXACT(J49,"Issued"),1,0))</x:f>
      </x:c>
      <x:c r="Y49" s="17" t="str">
        <x:f>IF(W49&lt;&gt;"Recorded","",IF(AND(EXACT(J49,"Issued"),NOT(EXACT(M49,"Awaiting"))),1,0))</x:f>
      </x:c>
      <x:c r="Z49" s="17" t="str">
        <x:f>IF(W49&lt;&gt;"Recorded","",IF(AND(EXACT(J49,"Issued"),EXACT(Q49,"Accepted")),1,0))</x:f>
      </x:c>
      <x:c r="AA49" s="17" t="str">
        <x:f>IF(LEN(W49&amp;"")=0,"",IF(W49&lt;&gt;"Recorded","Check: resolve input issue",IF(OR(EXACT(Q49,"Accepted"),EXACT(Q49,"Not applicable"),EXACT(J49,"Withdrawn")),"No open follow-up",IF(U49&lt;$B$9,"Action date passed",IF(U49=$B$9,"Action due today","Action date ahead")))))</x:f>
      </x:c>
    </x:row>
    <x:row r="50" ht="52" customHeight="1">
      <x:c r="A50" s="9"/>
      <x:c r="B50" s="9"/>
      <x:c r="C50" s="9"/>
      <x:c r="D50" s="9"/>
      <x:c r="E50" s="9"/>
      <x:c r="F50" s="10"/>
      <x:c r="G50" s="10"/>
      <x:c r="H50" s="9"/>
      <x:c r="I50" s="9"/>
      <x:c r="J50" s="9"/>
      <x:c r="K50" s="10"/>
      <x:c r="L50" s="10"/>
      <x:c r="M50" s="9"/>
      <x:c r="N50" s="10"/>
      <x:c r="O50" s="9"/>
      <x:c r="P50" s="9"/>
      <x:c r="Q50" s="9"/>
      <x:c r="R50" s="10"/>
      <x:c r="S50" s="9"/>
      <x:c r="T50" s="9"/>
      <x:c r="U50" s="10"/>
      <x:c r="V50" s="9"/>
      <x:c r="W50" s="17" t="str">
        <x:f>IF(COUNTA(A50:V50)=0,"",IF(OR(LEN(TRIM(A50&amp;""))=0,NOT(ISTEXT(A50)),NOT(EXACT(A50,TRIM(A50)))),"Check: ID missing or untrimmed",IF(OR(ISNUMBER(FIND("*",A50)),ISNUMBER(FIND("?",A50)),ISNUMBER(FIND("~",A50))),"Check: ID contains wildcard",IF(COUNTIFS($A$15:$A$74,A50)&gt;1,"Check: duplicate request ID",IF(OR(LEN(TRIM($B$6&amp;""))=0,NOT(IF(ISNUMBER($B$7),AND($B$7&gt;=1,$B$7&lt;=2958465,MOD($B$7,1)=0),FALSE)),NOT(IF(ISNUMBER($B$8),AND($B$8&gt;=1,$B$8&lt;=2958465,MOD($B$8,1)=0),FALSE)),NOT(IF(ISNUMBER($B$9),AND($B$9&gt;=1,$B$9&lt;=2958465,MOD($B$9,1)=0),FALSE)),$B$7&gt;$B$8),"Check: programme setup",IF(OR(LEN(TRIM(B50&amp;""))=0,LEN(TRIM(C50&amp;""))=0,LEN(TRIM(D50&amp;""))=0,LEN(TRIM(E50&amp;""))=0,LEN(TRIM(H50&amp;""))=0,LEN(TRIM(I50&amp;""))=0),"Check: core fields missing",IF(OR(NOT(IF(ISNUMBER(F50),AND(F50&gt;=1,F50&lt;=2958465,MOD(F50,1)=0),FALSE)),NOT(IF(ISNUMBER(G50),AND(G50&gt;=1,G50&lt;=2958465,MOD(G50,1)=0),FALSE)),F50&gt;G50,F50&lt;$B$7,G50&gt;$B$8),"Check: requested period invalid",IF(NOT(OR(EXACT(J50,"Draft"),EXACT(J50,"Issued"),EXACT(J50,"Withdrawn"))),"Check: request state invalid",IF(NOT(OR(EXACT(M50,"Awaiting"),EXACT(M50,"Partial"),EXACT(M50,"Received"),EXACT(M50,"Unavailable"),EXACT(M50,"Not applicable"))),"Check: receipt state invalid",IF(NOT(OR(EXACT(P50,"Not reviewed"),EXACT(P50,"Matches request"),EXACT(P50,"Partial"),EXACT(P50,"Different"),EXACT(P50,"Not applicable"))),"Check: coverage review invalid",IF(NOT(OR(EXACT(Q50,"Not reviewed"),EXACT(Q50,"In review"),EXACT(Q50,"Changes requested"),EXACT(Q50,"Accepted"),EXACT(Q50,"Not applicable"))),"Check: disposition invalid",IF(OR(AND(LEN(K50&amp;"")&gt;0,NOT(IF(ISNUMBER(K50),AND(K50&gt;=1,K50&lt;=2958465,MOD(K50,1)=0),FALSE))),AND(LEN(L50&amp;"")&gt;0,NOT(IF(ISNUMBER(L50),AND(L50&gt;=1,L50&lt;=2958465,MOD(L50,1)=0),FALSE))),AND(LEN(N50&amp;"")&gt;0,NOT(IF(ISNUMBER(N50),AND(N50&gt;=1,N50&lt;=2958465,MOD(N50,1)=0),FALSE))),AND(LEN(R50&amp;"")&gt;0,NOT(IF(ISNUMBER(R50),AND(R50&gt;=1,R50&lt;=2958465,MOD(R50,1)=0),FALSE))),AND(LEN(U50&amp;"")&gt;0,NOT(IF(ISNUMBER(U50),AND(U50&gt;=1,U50&lt;=2958465,MOD(U50,1)=0),FALSE)))),"Check: entered date invalid",IF(OR(AND(LEN(K50&amp;"")&gt;0,K50&gt;$B$9),AND(LEN(N50&amp;"")&gt;0,N50&gt;$B$9),AND(LEN(R50&amp;"")&gt;0,R50&gt;$B$9)),"Check: actual date after as-of",IF(OR(AND(LEN(K50&amp;"")&gt;0,LEN(L50&amp;"")&gt;0,L50&lt;K50),AND(LEN(N50&amp;"")&gt;0,LEN(K50&amp;"")&gt;0,N50&lt;K50),AND(LEN(R50&amp;"")&gt;0,LEN(N50&amp;"")&gt;0,R50&lt;N50)),"Check: date chronology",IF(AND(EXACT(J50,"Draft"),OR(LEN(K50&amp;"")&gt;0,LEN(N50&amp;"")&gt;0,LEN(R50&amp;"")&gt;0,NOT(EXACT(M50,"Awaiting")),NOT(EXACT(P50,"Not reviewed")),NOT(EXACT(Q50,"Not reviewed")))),"Check: draft contains completed activity",IF(AND(EXACT(J50,"Issued"),OR(LEN(K50&amp;"")=0,LEN(L50&amp;"")=0)),"Check: issue and due dates needed",IF(AND(NOT(EXACT(M50,"Awaiting")),OR(LEN(K50&amp;"")=0,LEN(N50&amp;"")=0,LEN(TRIM(O50&amp;""))=0)),"Check: reply date or locator missing",IF(AND(EXACT(M50,"Awaiting"),OR(LEN(N50&amp;"")&gt;0,LEN(R50&amp;"")&gt;0,NOT(EXACT(P50,"Not reviewed")),NOT(EXACT(Q50,"Not reviewed")))),"Check: awaiting conflicts with review",IF(AND(NOT(EXACT(Q50,"Not reviewed")),OR(LEN(R50&amp;"")=0,LEN(TRIM(S50&amp;""))=0)),"Check: review date or record missing",IF(AND(EXACT(Q50,"Not reviewed"),LEN(R50&amp;"")&gt;0),"Check: update review disposition",IF(AND(EXACT(Q50,"Accepted"),OR(NOT(EXACT(J50,"Issued")),NOT(EXACT(M50,"Received")),NOT(EXACT(P50,"Matches request")))),"Check: acceptance prerequisites missing",IF(AND(EXACT(Q50,"Not applicable"),OR(NOT(EXACT(M50,"Not applicable")),NOT(EXACT(P50,"Not applicable")))),"Check: N.A. review inconsistent",IF(AND(OR(EXACT(M50,"Partial"),EXACT(M50,"Unavailable"),EXACT(M50,"Not applicable"),EXACT(P50,"Partial"),EXACT(P50,"Different"),EXACT(P50,"Not applicable"),EXACT(Q50,"Changes requested"),EXACT(J50,"Withdrawn")),LEN(TRIM(V50&amp;""))=0),"Check: gap or exception reason missing",IF(AND(NOT(EXACT(Q50,"Accepted")),NOT(EXACT(Q50,"Not applicable")),NOT(EXACT(J50,"Withdrawn")),OR(LEN(TRIM(T50&amp;""))=0,LEN(U50&amp;"")=0)),"Check: next action or date missing","Recorded"))))))))))))))))))))))))</x:f>
      </x:c>
      <x:c r="X50" s="17" t="str">
        <x:f>IF(W50&lt;&gt;"Recorded","",IF(EXACT(J50,"Issued"),1,0))</x:f>
      </x:c>
      <x:c r="Y50" s="17" t="str">
        <x:f>IF(W50&lt;&gt;"Recorded","",IF(AND(EXACT(J50,"Issued"),NOT(EXACT(M50,"Awaiting"))),1,0))</x:f>
      </x:c>
      <x:c r="Z50" s="17" t="str">
        <x:f>IF(W50&lt;&gt;"Recorded","",IF(AND(EXACT(J50,"Issued"),EXACT(Q50,"Accepted")),1,0))</x:f>
      </x:c>
      <x:c r="AA50" s="17" t="str">
        <x:f>IF(LEN(W50&amp;"")=0,"",IF(W50&lt;&gt;"Recorded","Check: resolve input issue",IF(OR(EXACT(Q50,"Accepted"),EXACT(Q50,"Not applicable"),EXACT(J50,"Withdrawn")),"No open follow-up",IF(U50&lt;$B$9,"Action date passed",IF(U50=$B$9,"Action due today","Action date ahead")))))</x:f>
      </x:c>
    </x:row>
    <x:row r="51" ht="52" customHeight="1">
      <x:c r="A51" s="9"/>
      <x:c r="B51" s="9"/>
      <x:c r="C51" s="9"/>
      <x:c r="D51" s="9"/>
      <x:c r="E51" s="9"/>
      <x:c r="F51" s="10"/>
      <x:c r="G51" s="10"/>
      <x:c r="H51" s="9"/>
      <x:c r="I51" s="9"/>
      <x:c r="J51" s="9"/>
      <x:c r="K51" s="10"/>
      <x:c r="L51" s="10"/>
      <x:c r="M51" s="9"/>
      <x:c r="N51" s="10"/>
      <x:c r="O51" s="9"/>
      <x:c r="P51" s="9"/>
      <x:c r="Q51" s="9"/>
      <x:c r="R51" s="10"/>
      <x:c r="S51" s="9"/>
      <x:c r="T51" s="9"/>
      <x:c r="U51" s="10"/>
      <x:c r="V51" s="9"/>
      <x:c r="W51" s="17" t="str">
        <x:f>IF(COUNTA(A51:V51)=0,"",IF(OR(LEN(TRIM(A51&amp;""))=0,NOT(ISTEXT(A51)),NOT(EXACT(A51,TRIM(A51)))),"Check: ID missing or untrimmed",IF(OR(ISNUMBER(FIND("*",A51)),ISNUMBER(FIND("?",A51)),ISNUMBER(FIND("~",A51))),"Check: ID contains wildcard",IF(COUNTIFS($A$15:$A$74,A51)&gt;1,"Check: duplicate request ID",IF(OR(LEN(TRIM($B$6&amp;""))=0,NOT(IF(ISNUMBER($B$7),AND($B$7&gt;=1,$B$7&lt;=2958465,MOD($B$7,1)=0),FALSE)),NOT(IF(ISNUMBER($B$8),AND($B$8&gt;=1,$B$8&lt;=2958465,MOD($B$8,1)=0),FALSE)),NOT(IF(ISNUMBER($B$9),AND($B$9&gt;=1,$B$9&lt;=2958465,MOD($B$9,1)=0),FALSE)),$B$7&gt;$B$8),"Check: programme setup",IF(OR(LEN(TRIM(B51&amp;""))=0,LEN(TRIM(C51&amp;""))=0,LEN(TRIM(D51&amp;""))=0,LEN(TRIM(E51&amp;""))=0,LEN(TRIM(H51&amp;""))=0,LEN(TRIM(I51&amp;""))=0),"Check: core fields missing",IF(OR(NOT(IF(ISNUMBER(F51),AND(F51&gt;=1,F51&lt;=2958465,MOD(F51,1)=0),FALSE)),NOT(IF(ISNUMBER(G51),AND(G51&gt;=1,G51&lt;=2958465,MOD(G51,1)=0),FALSE)),F51&gt;G51,F51&lt;$B$7,G51&gt;$B$8),"Check: requested period invalid",IF(NOT(OR(EXACT(J51,"Draft"),EXACT(J51,"Issued"),EXACT(J51,"Withdrawn"))),"Check: request state invalid",IF(NOT(OR(EXACT(M51,"Awaiting"),EXACT(M51,"Partial"),EXACT(M51,"Received"),EXACT(M51,"Unavailable"),EXACT(M51,"Not applicable"))),"Check: receipt state invalid",IF(NOT(OR(EXACT(P51,"Not reviewed"),EXACT(P51,"Matches request"),EXACT(P51,"Partial"),EXACT(P51,"Different"),EXACT(P51,"Not applicable"))),"Check: coverage review invalid",IF(NOT(OR(EXACT(Q51,"Not reviewed"),EXACT(Q51,"In review"),EXACT(Q51,"Changes requested"),EXACT(Q51,"Accepted"),EXACT(Q51,"Not applicable"))),"Check: disposition invalid",IF(OR(AND(LEN(K51&amp;"")&gt;0,NOT(IF(ISNUMBER(K51),AND(K51&gt;=1,K51&lt;=2958465,MOD(K51,1)=0),FALSE))),AND(LEN(L51&amp;"")&gt;0,NOT(IF(ISNUMBER(L51),AND(L51&gt;=1,L51&lt;=2958465,MOD(L51,1)=0),FALSE))),AND(LEN(N51&amp;"")&gt;0,NOT(IF(ISNUMBER(N51),AND(N51&gt;=1,N51&lt;=2958465,MOD(N51,1)=0),FALSE))),AND(LEN(R51&amp;"")&gt;0,NOT(IF(ISNUMBER(R51),AND(R51&gt;=1,R51&lt;=2958465,MOD(R51,1)=0),FALSE))),AND(LEN(U51&amp;"")&gt;0,NOT(IF(ISNUMBER(U51),AND(U51&gt;=1,U51&lt;=2958465,MOD(U51,1)=0),FALSE)))),"Check: entered date invalid",IF(OR(AND(LEN(K51&amp;"")&gt;0,K51&gt;$B$9),AND(LEN(N51&amp;"")&gt;0,N51&gt;$B$9),AND(LEN(R51&amp;"")&gt;0,R51&gt;$B$9)),"Check: actual date after as-of",IF(OR(AND(LEN(K51&amp;"")&gt;0,LEN(L51&amp;"")&gt;0,L51&lt;K51),AND(LEN(N51&amp;"")&gt;0,LEN(K51&amp;"")&gt;0,N51&lt;K51),AND(LEN(R51&amp;"")&gt;0,LEN(N51&amp;"")&gt;0,R51&lt;N51)),"Check: date chronology",IF(AND(EXACT(J51,"Draft"),OR(LEN(K51&amp;"")&gt;0,LEN(N51&amp;"")&gt;0,LEN(R51&amp;"")&gt;0,NOT(EXACT(M51,"Awaiting")),NOT(EXACT(P51,"Not reviewed")),NOT(EXACT(Q51,"Not reviewed")))),"Check: draft contains completed activity",IF(AND(EXACT(J51,"Issued"),OR(LEN(K51&amp;"")=0,LEN(L51&amp;"")=0)),"Check: issue and due dates needed",IF(AND(NOT(EXACT(M51,"Awaiting")),OR(LEN(K51&amp;"")=0,LEN(N51&amp;"")=0,LEN(TRIM(O51&amp;""))=0)),"Check: reply date or locator missing",IF(AND(EXACT(M51,"Awaiting"),OR(LEN(N51&amp;"")&gt;0,LEN(R51&amp;"")&gt;0,NOT(EXACT(P51,"Not reviewed")),NOT(EXACT(Q51,"Not reviewed")))),"Check: awaiting conflicts with review",IF(AND(NOT(EXACT(Q51,"Not reviewed")),OR(LEN(R51&amp;"")=0,LEN(TRIM(S51&amp;""))=0)),"Check: review date or record missing",IF(AND(EXACT(Q51,"Not reviewed"),LEN(R51&amp;"")&gt;0),"Check: update review disposition",IF(AND(EXACT(Q51,"Accepted"),OR(NOT(EXACT(J51,"Issued")),NOT(EXACT(M51,"Received")),NOT(EXACT(P51,"Matches request")))),"Check: acceptance prerequisites missing",IF(AND(EXACT(Q51,"Not applicable"),OR(NOT(EXACT(M51,"Not applicable")),NOT(EXACT(P51,"Not applicable")))),"Check: N.A. review inconsistent",IF(AND(OR(EXACT(M51,"Partial"),EXACT(M51,"Unavailable"),EXACT(M51,"Not applicable"),EXACT(P51,"Partial"),EXACT(P51,"Different"),EXACT(P51,"Not applicable"),EXACT(Q51,"Changes requested"),EXACT(J51,"Withdrawn")),LEN(TRIM(V51&amp;""))=0),"Check: gap or exception reason missing",IF(AND(NOT(EXACT(Q51,"Accepted")),NOT(EXACT(Q51,"Not applicable")),NOT(EXACT(J51,"Withdrawn")),OR(LEN(TRIM(T51&amp;""))=0,LEN(U51&amp;"")=0)),"Check: next action or date missing","Recorded"))))))))))))))))))))))))</x:f>
      </x:c>
      <x:c r="X51" s="17" t="str">
        <x:f>IF(W51&lt;&gt;"Recorded","",IF(EXACT(J51,"Issued"),1,0))</x:f>
      </x:c>
      <x:c r="Y51" s="17" t="str">
        <x:f>IF(W51&lt;&gt;"Recorded","",IF(AND(EXACT(J51,"Issued"),NOT(EXACT(M51,"Awaiting"))),1,0))</x:f>
      </x:c>
      <x:c r="Z51" s="17" t="str">
        <x:f>IF(W51&lt;&gt;"Recorded","",IF(AND(EXACT(J51,"Issued"),EXACT(Q51,"Accepted")),1,0))</x:f>
      </x:c>
      <x:c r="AA51" s="17" t="str">
        <x:f>IF(LEN(W51&amp;"")=0,"",IF(W51&lt;&gt;"Recorded","Check: resolve input issue",IF(OR(EXACT(Q51,"Accepted"),EXACT(Q51,"Not applicable"),EXACT(J51,"Withdrawn")),"No open follow-up",IF(U51&lt;$B$9,"Action date passed",IF(U51=$B$9,"Action due today","Action date ahead")))))</x:f>
      </x:c>
    </x:row>
    <x:row r="52" ht="52" customHeight="1">
      <x:c r="A52" s="9"/>
      <x:c r="B52" s="9"/>
      <x:c r="C52" s="9"/>
      <x:c r="D52" s="9"/>
      <x:c r="E52" s="9"/>
      <x:c r="F52" s="10"/>
      <x:c r="G52" s="10"/>
      <x:c r="H52" s="9"/>
      <x:c r="I52" s="9"/>
      <x:c r="J52" s="9"/>
      <x:c r="K52" s="10"/>
      <x:c r="L52" s="10"/>
      <x:c r="M52" s="9"/>
      <x:c r="N52" s="10"/>
      <x:c r="O52" s="9"/>
      <x:c r="P52" s="9"/>
      <x:c r="Q52" s="9"/>
      <x:c r="R52" s="10"/>
      <x:c r="S52" s="9"/>
      <x:c r="T52" s="9"/>
      <x:c r="U52" s="10"/>
      <x:c r="V52" s="9"/>
      <x:c r="W52" s="17" t="str">
        <x:f>IF(COUNTA(A52:V52)=0,"",IF(OR(LEN(TRIM(A52&amp;""))=0,NOT(ISTEXT(A52)),NOT(EXACT(A52,TRIM(A52)))),"Check: ID missing or untrimmed",IF(OR(ISNUMBER(FIND("*",A52)),ISNUMBER(FIND("?",A52)),ISNUMBER(FIND("~",A52))),"Check: ID contains wildcard",IF(COUNTIFS($A$15:$A$74,A52)&gt;1,"Check: duplicate request ID",IF(OR(LEN(TRIM($B$6&amp;""))=0,NOT(IF(ISNUMBER($B$7),AND($B$7&gt;=1,$B$7&lt;=2958465,MOD($B$7,1)=0),FALSE)),NOT(IF(ISNUMBER($B$8),AND($B$8&gt;=1,$B$8&lt;=2958465,MOD($B$8,1)=0),FALSE)),NOT(IF(ISNUMBER($B$9),AND($B$9&gt;=1,$B$9&lt;=2958465,MOD($B$9,1)=0),FALSE)),$B$7&gt;$B$8),"Check: programme setup",IF(OR(LEN(TRIM(B52&amp;""))=0,LEN(TRIM(C52&amp;""))=0,LEN(TRIM(D52&amp;""))=0,LEN(TRIM(E52&amp;""))=0,LEN(TRIM(H52&amp;""))=0,LEN(TRIM(I52&amp;""))=0),"Check: core fields missing",IF(OR(NOT(IF(ISNUMBER(F52),AND(F52&gt;=1,F52&lt;=2958465,MOD(F52,1)=0),FALSE)),NOT(IF(ISNUMBER(G52),AND(G52&gt;=1,G52&lt;=2958465,MOD(G52,1)=0),FALSE)),F52&gt;G52,F52&lt;$B$7,G52&gt;$B$8),"Check: requested period invalid",IF(NOT(OR(EXACT(J52,"Draft"),EXACT(J52,"Issued"),EXACT(J52,"Withdrawn"))),"Check: request state invalid",IF(NOT(OR(EXACT(M52,"Awaiting"),EXACT(M52,"Partial"),EXACT(M52,"Received"),EXACT(M52,"Unavailable"),EXACT(M52,"Not applicable"))),"Check: receipt state invalid",IF(NOT(OR(EXACT(P52,"Not reviewed"),EXACT(P52,"Matches request"),EXACT(P52,"Partial"),EXACT(P52,"Different"),EXACT(P52,"Not applicable"))),"Check: coverage review invalid",IF(NOT(OR(EXACT(Q52,"Not reviewed"),EXACT(Q52,"In review"),EXACT(Q52,"Changes requested"),EXACT(Q52,"Accepted"),EXACT(Q52,"Not applicable"))),"Check: disposition invalid",IF(OR(AND(LEN(K52&amp;"")&gt;0,NOT(IF(ISNUMBER(K52),AND(K52&gt;=1,K52&lt;=2958465,MOD(K52,1)=0),FALSE))),AND(LEN(L52&amp;"")&gt;0,NOT(IF(ISNUMBER(L52),AND(L52&gt;=1,L52&lt;=2958465,MOD(L52,1)=0),FALSE))),AND(LEN(N52&amp;"")&gt;0,NOT(IF(ISNUMBER(N52),AND(N52&gt;=1,N52&lt;=2958465,MOD(N52,1)=0),FALSE))),AND(LEN(R52&amp;"")&gt;0,NOT(IF(ISNUMBER(R52),AND(R52&gt;=1,R52&lt;=2958465,MOD(R52,1)=0),FALSE))),AND(LEN(U52&amp;"")&gt;0,NOT(IF(ISNUMBER(U52),AND(U52&gt;=1,U52&lt;=2958465,MOD(U52,1)=0),FALSE)))),"Check: entered date invalid",IF(OR(AND(LEN(K52&amp;"")&gt;0,K52&gt;$B$9),AND(LEN(N52&amp;"")&gt;0,N52&gt;$B$9),AND(LEN(R52&amp;"")&gt;0,R52&gt;$B$9)),"Check: actual date after as-of",IF(OR(AND(LEN(K52&amp;"")&gt;0,LEN(L52&amp;"")&gt;0,L52&lt;K52),AND(LEN(N52&amp;"")&gt;0,LEN(K52&amp;"")&gt;0,N52&lt;K52),AND(LEN(R52&amp;"")&gt;0,LEN(N52&amp;"")&gt;0,R52&lt;N52)),"Check: date chronology",IF(AND(EXACT(J52,"Draft"),OR(LEN(K52&amp;"")&gt;0,LEN(N52&amp;"")&gt;0,LEN(R52&amp;"")&gt;0,NOT(EXACT(M52,"Awaiting")),NOT(EXACT(P52,"Not reviewed")),NOT(EXACT(Q52,"Not reviewed")))),"Check: draft contains completed activity",IF(AND(EXACT(J52,"Issued"),OR(LEN(K52&amp;"")=0,LEN(L52&amp;"")=0)),"Check: issue and due dates needed",IF(AND(NOT(EXACT(M52,"Awaiting")),OR(LEN(K52&amp;"")=0,LEN(N52&amp;"")=0,LEN(TRIM(O52&amp;""))=0)),"Check: reply date or locator missing",IF(AND(EXACT(M52,"Awaiting"),OR(LEN(N52&amp;"")&gt;0,LEN(R52&amp;"")&gt;0,NOT(EXACT(P52,"Not reviewed")),NOT(EXACT(Q52,"Not reviewed")))),"Check: awaiting conflicts with review",IF(AND(NOT(EXACT(Q52,"Not reviewed")),OR(LEN(R52&amp;"")=0,LEN(TRIM(S52&amp;""))=0)),"Check: review date or record missing",IF(AND(EXACT(Q52,"Not reviewed"),LEN(R52&amp;"")&gt;0),"Check: update review disposition",IF(AND(EXACT(Q52,"Accepted"),OR(NOT(EXACT(J52,"Issued")),NOT(EXACT(M52,"Received")),NOT(EXACT(P52,"Matches request")))),"Check: acceptance prerequisites missing",IF(AND(EXACT(Q52,"Not applicable"),OR(NOT(EXACT(M52,"Not applicable")),NOT(EXACT(P52,"Not applicable")))),"Check: N.A. review inconsistent",IF(AND(OR(EXACT(M52,"Partial"),EXACT(M52,"Unavailable"),EXACT(M52,"Not applicable"),EXACT(P52,"Partial"),EXACT(P52,"Different"),EXACT(P52,"Not applicable"),EXACT(Q52,"Changes requested"),EXACT(J52,"Withdrawn")),LEN(TRIM(V52&amp;""))=0),"Check: gap or exception reason missing",IF(AND(NOT(EXACT(Q52,"Accepted")),NOT(EXACT(Q52,"Not applicable")),NOT(EXACT(J52,"Withdrawn")),OR(LEN(TRIM(T52&amp;""))=0,LEN(U52&amp;"")=0)),"Check: next action or date missing","Recorded"))))))))))))))))))))))))</x:f>
      </x:c>
      <x:c r="X52" s="17" t="str">
        <x:f>IF(W52&lt;&gt;"Recorded","",IF(EXACT(J52,"Issued"),1,0))</x:f>
      </x:c>
      <x:c r="Y52" s="17" t="str">
        <x:f>IF(W52&lt;&gt;"Recorded","",IF(AND(EXACT(J52,"Issued"),NOT(EXACT(M52,"Awaiting"))),1,0))</x:f>
      </x:c>
      <x:c r="Z52" s="17" t="str">
        <x:f>IF(W52&lt;&gt;"Recorded","",IF(AND(EXACT(J52,"Issued"),EXACT(Q52,"Accepted")),1,0))</x:f>
      </x:c>
      <x:c r="AA52" s="17" t="str">
        <x:f>IF(LEN(W52&amp;"")=0,"",IF(W52&lt;&gt;"Recorded","Check: resolve input issue",IF(OR(EXACT(Q52,"Accepted"),EXACT(Q52,"Not applicable"),EXACT(J52,"Withdrawn")),"No open follow-up",IF(U52&lt;$B$9,"Action date passed",IF(U52=$B$9,"Action due today","Action date ahead")))))</x:f>
      </x:c>
    </x:row>
    <x:row r="53" ht="52" customHeight="1">
      <x:c r="A53" s="9"/>
      <x:c r="B53" s="9"/>
      <x:c r="C53" s="9"/>
      <x:c r="D53" s="9"/>
      <x:c r="E53" s="9"/>
      <x:c r="F53" s="10"/>
      <x:c r="G53" s="10"/>
      <x:c r="H53" s="9"/>
      <x:c r="I53" s="9"/>
      <x:c r="J53" s="9"/>
      <x:c r="K53" s="10"/>
      <x:c r="L53" s="10"/>
      <x:c r="M53" s="9"/>
      <x:c r="N53" s="10"/>
      <x:c r="O53" s="9"/>
      <x:c r="P53" s="9"/>
      <x:c r="Q53" s="9"/>
      <x:c r="R53" s="10"/>
      <x:c r="S53" s="9"/>
      <x:c r="T53" s="9"/>
      <x:c r="U53" s="10"/>
      <x:c r="V53" s="9"/>
      <x:c r="W53" s="17" t="str">
        <x:f>IF(COUNTA(A53:V53)=0,"",IF(OR(LEN(TRIM(A53&amp;""))=0,NOT(ISTEXT(A53)),NOT(EXACT(A53,TRIM(A53)))),"Check: ID missing or untrimmed",IF(OR(ISNUMBER(FIND("*",A53)),ISNUMBER(FIND("?",A53)),ISNUMBER(FIND("~",A53))),"Check: ID contains wildcard",IF(COUNTIFS($A$15:$A$74,A53)&gt;1,"Check: duplicate request ID",IF(OR(LEN(TRIM($B$6&amp;""))=0,NOT(IF(ISNUMBER($B$7),AND($B$7&gt;=1,$B$7&lt;=2958465,MOD($B$7,1)=0),FALSE)),NOT(IF(ISNUMBER($B$8),AND($B$8&gt;=1,$B$8&lt;=2958465,MOD($B$8,1)=0),FALSE)),NOT(IF(ISNUMBER($B$9),AND($B$9&gt;=1,$B$9&lt;=2958465,MOD($B$9,1)=0),FALSE)),$B$7&gt;$B$8),"Check: programme setup",IF(OR(LEN(TRIM(B53&amp;""))=0,LEN(TRIM(C53&amp;""))=0,LEN(TRIM(D53&amp;""))=0,LEN(TRIM(E53&amp;""))=0,LEN(TRIM(H53&amp;""))=0,LEN(TRIM(I53&amp;""))=0),"Check: core fields missing",IF(OR(NOT(IF(ISNUMBER(F53),AND(F53&gt;=1,F53&lt;=2958465,MOD(F53,1)=0),FALSE)),NOT(IF(ISNUMBER(G53),AND(G53&gt;=1,G53&lt;=2958465,MOD(G53,1)=0),FALSE)),F53&gt;G53,F53&lt;$B$7,G53&gt;$B$8),"Check: requested period invalid",IF(NOT(OR(EXACT(J53,"Draft"),EXACT(J53,"Issued"),EXACT(J53,"Withdrawn"))),"Check: request state invalid",IF(NOT(OR(EXACT(M53,"Awaiting"),EXACT(M53,"Partial"),EXACT(M53,"Received"),EXACT(M53,"Unavailable"),EXACT(M53,"Not applicable"))),"Check: receipt state invalid",IF(NOT(OR(EXACT(P53,"Not reviewed"),EXACT(P53,"Matches request"),EXACT(P53,"Partial"),EXACT(P53,"Different"),EXACT(P53,"Not applicable"))),"Check: coverage review invalid",IF(NOT(OR(EXACT(Q53,"Not reviewed"),EXACT(Q53,"In review"),EXACT(Q53,"Changes requested"),EXACT(Q53,"Accepted"),EXACT(Q53,"Not applicable"))),"Check: disposition invalid",IF(OR(AND(LEN(K53&amp;"")&gt;0,NOT(IF(ISNUMBER(K53),AND(K53&gt;=1,K53&lt;=2958465,MOD(K53,1)=0),FALSE))),AND(LEN(L53&amp;"")&gt;0,NOT(IF(ISNUMBER(L53),AND(L53&gt;=1,L53&lt;=2958465,MOD(L53,1)=0),FALSE))),AND(LEN(N53&amp;"")&gt;0,NOT(IF(ISNUMBER(N53),AND(N53&gt;=1,N53&lt;=2958465,MOD(N53,1)=0),FALSE))),AND(LEN(R53&amp;"")&gt;0,NOT(IF(ISNUMBER(R53),AND(R53&gt;=1,R53&lt;=2958465,MOD(R53,1)=0),FALSE))),AND(LEN(U53&amp;"")&gt;0,NOT(IF(ISNUMBER(U53),AND(U53&gt;=1,U53&lt;=2958465,MOD(U53,1)=0),FALSE)))),"Check: entered date invalid",IF(OR(AND(LEN(K53&amp;"")&gt;0,K53&gt;$B$9),AND(LEN(N53&amp;"")&gt;0,N53&gt;$B$9),AND(LEN(R53&amp;"")&gt;0,R53&gt;$B$9)),"Check: actual date after as-of",IF(OR(AND(LEN(K53&amp;"")&gt;0,LEN(L53&amp;"")&gt;0,L53&lt;K53),AND(LEN(N53&amp;"")&gt;0,LEN(K53&amp;"")&gt;0,N53&lt;K53),AND(LEN(R53&amp;"")&gt;0,LEN(N53&amp;"")&gt;0,R53&lt;N53)),"Check: date chronology",IF(AND(EXACT(J53,"Draft"),OR(LEN(K53&amp;"")&gt;0,LEN(N53&amp;"")&gt;0,LEN(R53&amp;"")&gt;0,NOT(EXACT(M53,"Awaiting")),NOT(EXACT(P53,"Not reviewed")),NOT(EXACT(Q53,"Not reviewed")))),"Check: draft contains completed activity",IF(AND(EXACT(J53,"Issued"),OR(LEN(K53&amp;"")=0,LEN(L53&amp;"")=0)),"Check: issue and due dates needed",IF(AND(NOT(EXACT(M53,"Awaiting")),OR(LEN(K53&amp;"")=0,LEN(N53&amp;"")=0,LEN(TRIM(O53&amp;""))=0)),"Check: reply date or locator missing",IF(AND(EXACT(M53,"Awaiting"),OR(LEN(N53&amp;"")&gt;0,LEN(R53&amp;"")&gt;0,NOT(EXACT(P53,"Not reviewed")),NOT(EXACT(Q53,"Not reviewed")))),"Check: awaiting conflicts with review",IF(AND(NOT(EXACT(Q53,"Not reviewed")),OR(LEN(R53&amp;"")=0,LEN(TRIM(S53&amp;""))=0)),"Check: review date or record missing",IF(AND(EXACT(Q53,"Not reviewed"),LEN(R53&amp;"")&gt;0),"Check: update review disposition",IF(AND(EXACT(Q53,"Accepted"),OR(NOT(EXACT(J53,"Issued")),NOT(EXACT(M53,"Received")),NOT(EXACT(P53,"Matches request")))),"Check: acceptance prerequisites missing",IF(AND(EXACT(Q53,"Not applicable"),OR(NOT(EXACT(M53,"Not applicable")),NOT(EXACT(P53,"Not applicable")))),"Check: N.A. review inconsistent",IF(AND(OR(EXACT(M53,"Partial"),EXACT(M53,"Unavailable"),EXACT(M53,"Not applicable"),EXACT(P53,"Partial"),EXACT(P53,"Different"),EXACT(P53,"Not applicable"),EXACT(Q53,"Changes requested"),EXACT(J53,"Withdrawn")),LEN(TRIM(V53&amp;""))=0),"Check: gap or exception reason missing",IF(AND(NOT(EXACT(Q53,"Accepted")),NOT(EXACT(Q53,"Not applicable")),NOT(EXACT(J53,"Withdrawn")),OR(LEN(TRIM(T53&amp;""))=0,LEN(U53&amp;"")=0)),"Check: next action or date missing","Recorded"))))))))))))))))))))))))</x:f>
      </x:c>
      <x:c r="X53" s="17" t="str">
        <x:f>IF(W53&lt;&gt;"Recorded","",IF(EXACT(J53,"Issued"),1,0))</x:f>
      </x:c>
      <x:c r="Y53" s="17" t="str">
        <x:f>IF(W53&lt;&gt;"Recorded","",IF(AND(EXACT(J53,"Issued"),NOT(EXACT(M53,"Awaiting"))),1,0))</x:f>
      </x:c>
      <x:c r="Z53" s="17" t="str">
        <x:f>IF(W53&lt;&gt;"Recorded","",IF(AND(EXACT(J53,"Issued"),EXACT(Q53,"Accepted")),1,0))</x:f>
      </x:c>
      <x:c r="AA53" s="17" t="str">
        <x:f>IF(LEN(W53&amp;"")=0,"",IF(W53&lt;&gt;"Recorded","Check: resolve input issue",IF(OR(EXACT(Q53,"Accepted"),EXACT(Q53,"Not applicable"),EXACT(J53,"Withdrawn")),"No open follow-up",IF(U53&lt;$B$9,"Action date passed",IF(U53=$B$9,"Action due today","Action date ahead")))))</x:f>
      </x:c>
    </x:row>
    <x:row r="54" ht="52" customHeight="1">
      <x:c r="A54" s="9"/>
      <x:c r="B54" s="9"/>
      <x:c r="C54" s="9"/>
      <x:c r="D54" s="9"/>
      <x:c r="E54" s="9"/>
      <x:c r="F54" s="10"/>
      <x:c r="G54" s="10"/>
      <x:c r="H54" s="9"/>
      <x:c r="I54" s="9"/>
      <x:c r="J54" s="9"/>
      <x:c r="K54" s="10"/>
      <x:c r="L54" s="10"/>
      <x:c r="M54" s="9"/>
      <x:c r="N54" s="10"/>
      <x:c r="O54" s="9"/>
      <x:c r="P54" s="9"/>
      <x:c r="Q54" s="9"/>
      <x:c r="R54" s="10"/>
      <x:c r="S54" s="9"/>
      <x:c r="T54" s="9"/>
      <x:c r="U54" s="10"/>
      <x:c r="V54" s="9"/>
      <x:c r="W54" s="17" t="str">
        <x:f>IF(COUNTA(A54:V54)=0,"",IF(OR(LEN(TRIM(A54&amp;""))=0,NOT(ISTEXT(A54)),NOT(EXACT(A54,TRIM(A54)))),"Check: ID missing or untrimmed",IF(OR(ISNUMBER(FIND("*",A54)),ISNUMBER(FIND("?",A54)),ISNUMBER(FIND("~",A54))),"Check: ID contains wildcard",IF(COUNTIFS($A$15:$A$74,A54)&gt;1,"Check: duplicate request ID",IF(OR(LEN(TRIM($B$6&amp;""))=0,NOT(IF(ISNUMBER($B$7),AND($B$7&gt;=1,$B$7&lt;=2958465,MOD($B$7,1)=0),FALSE)),NOT(IF(ISNUMBER($B$8),AND($B$8&gt;=1,$B$8&lt;=2958465,MOD($B$8,1)=0),FALSE)),NOT(IF(ISNUMBER($B$9),AND($B$9&gt;=1,$B$9&lt;=2958465,MOD($B$9,1)=0),FALSE)),$B$7&gt;$B$8),"Check: programme setup",IF(OR(LEN(TRIM(B54&amp;""))=0,LEN(TRIM(C54&amp;""))=0,LEN(TRIM(D54&amp;""))=0,LEN(TRIM(E54&amp;""))=0,LEN(TRIM(H54&amp;""))=0,LEN(TRIM(I54&amp;""))=0),"Check: core fields missing",IF(OR(NOT(IF(ISNUMBER(F54),AND(F54&gt;=1,F54&lt;=2958465,MOD(F54,1)=0),FALSE)),NOT(IF(ISNUMBER(G54),AND(G54&gt;=1,G54&lt;=2958465,MOD(G54,1)=0),FALSE)),F54&gt;G54,F54&lt;$B$7,G54&gt;$B$8),"Check: requested period invalid",IF(NOT(OR(EXACT(J54,"Draft"),EXACT(J54,"Issued"),EXACT(J54,"Withdrawn"))),"Check: request state invalid",IF(NOT(OR(EXACT(M54,"Awaiting"),EXACT(M54,"Partial"),EXACT(M54,"Received"),EXACT(M54,"Unavailable"),EXACT(M54,"Not applicable"))),"Check: receipt state invalid",IF(NOT(OR(EXACT(P54,"Not reviewed"),EXACT(P54,"Matches request"),EXACT(P54,"Partial"),EXACT(P54,"Different"),EXACT(P54,"Not applicable"))),"Check: coverage review invalid",IF(NOT(OR(EXACT(Q54,"Not reviewed"),EXACT(Q54,"In review"),EXACT(Q54,"Changes requested"),EXACT(Q54,"Accepted"),EXACT(Q54,"Not applicable"))),"Check: disposition invalid",IF(OR(AND(LEN(K54&amp;"")&gt;0,NOT(IF(ISNUMBER(K54),AND(K54&gt;=1,K54&lt;=2958465,MOD(K54,1)=0),FALSE))),AND(LEN(L54&amp;"")&gt;0,NOT(IF(ISNUMBER(L54),AND(L54&gt;=1,L54&lt;=2958465,MOD(L54,1)=0),FALSE))),AND(LEN(N54&amp;"")&gt;0,NOT(IF(ISNUMBER(N54),AND(N54&gt;=1,N54&lt;=2958465,MOD(N54,1)=0),FALSE))),AND(LEN(R54&amp;"")&gt;0,NOT(IF(ISNUMBER(R54),AND(R54&gt;=1,R54&lt;=2958465,MOD(R54,1)=0),FALSE))),AND(LEN(U54&amp;"")&gt;0,NOT(IF(ISNUMBER(U54),AND(U54&gt;=1,U54&lt;=2958465,MOD(U54,1)=0),FALSE)))),"Check: entered date invalid",IF(OR(AND(LEN(K54&amp;"")&gt;0,K54&gt;$B$9),AND(LEN(N54&amp;"")&gt;0,N54&gt;$B$9),AND(LEN(R54&amp;"")&gt;0,R54&gt;$B$9)),"Check: actual date after as-of",IF(OR(AND(LEN(K54&amp;"")&gt;0,LEN(L54&amp;"")&gt;0,L54&lt;K54),AND(LEN(N54&amp;"")&gt;0,LEN(K54&amp;"")&gt;0,N54&lt;K54),AND(LEN(R54&amp;"")&gt;0,LEN(N54&amp;"")&gt;0,R54&lt;N54)),"Check: date chronology",IF(AND(EXACT(J54,"Draft"),OR(LEN(K54&amp;"")&gt;0,LEN(N54&amp;"")&gt;0,LEN(R54&amp;"")&gt;0,NOT(EXACT(M54,"Awaiting")),NOT(EXACT(P54,"Not reviewed")),NOT(EXACT(Q54,"Not reviewed")))),"Check: draft contains completed activity",IF(AND(EXACT(J54,"Issued"),OR(LEN(K54&amp;"")=0,LEN(L54&amp;"")=0)),"Check: issue and due dates needed",IF(AND(NOT(EXACT(M54,"Awaiting")),OR(LEN(K54&amp;"")=0,LEN(N54&amp;"")=0,LEN(TRIM(O54&amp;""))=0)),"Check: reply date or locator missing",IF(AND(EXACT(M54,"Awaiting"),OR(LEN(N54&amp;"")&gt;0,LEN(R54&amp;"")&gt;0,NOT(EXACT(P54,"Not reviewed")),NOT(EXACT(Q54,"Not reviewed")))),"Check: awaiting conflicts with review",IF(AND(NOT(EXACT(Q54,"Not reviewed")),OR(LEN(R54&amp;"")=0,LEN(TRIM(S54&amp;""))=0)),"Check: review date or record missing",IF(AND(EXACT(Q54,"Not reviewed"),LEN(R54&amp;"")&gt;0),"Check: update review disposition",IF(AND(EXACT(Q54,"Accepted"),OR(NOT(EXACT(J54,"Issued")),NOT(EXACT(M54,"Received")),NOT(EXACT(P54,"Matches request")))),"Check: acceptance prerequisites missing",IF(AND(EXACT(Q54,"Not applicable"),OR(NOT(EXACT(M54,"Not applicable")),NOT(EXACT(P54,"Not applicable")))),"Check: N.A. review inconsistent",IF(AND(OR(EXACT(M54,"Partial"),EXACT(M54,"Unavailable"),EXACT(M54,"Not applicable"),EXACT(P54,"Partial"),EXACT(P54,"Different"),EXACT(P54,"Not applicable"),EXACT(Q54,"Changes requested"),EXACT(J54,"Withdrawn")),LEN(TRIM(V54&amp;""))=0),"Check: gap or exception reason missing",IF(AND(NOT(EXACT(Q54,"Accepted")),NOT(EXACT(Q54,"Not applicable")),NOT(EXACT(J54,"Withdrawn")),OR(LEN(TRIM(T54&amp;""))=0,LEN(U54&amp;"")=0)),"Check: next action or date missing","Recorded"))))))))))))))))))))))))</x:f>
      </x:c>
      <x:c r="X54" s="17" t="str">
        <x:f>IF(W54&lt;&gt;"Recorded","",IF(EXACT(J54,"Issued"),1,0))</x:f>
      </x:c>
      <x:c r="Y54" s="17" t="str">
        <x:f>IF(W54&lt;&gt;"Recorded","",IF(AND(EXACT(J54,"Issued"),NOT(EXACT(M54,"Awaiting"))),1,0))</x:f>
      </x:c>
      <x:c r="Z54" s="17" t="str">
        <x:f>IF(W54&lt;&gt;"Recorded","",IF(AND(EXACT(J54,"Issued"),EXACT(Q54,"Accepted")),1,0))</x:f>
      </x:c>
      <x:c r="AA54" s="17" t="str">
        <x:f>IF(LEN(W54&amp;"")=0,"",IF(W54&lt;&gt;"Recorded","Check: resolve input issue",IF(OR(EXACT(Q54,"Accepted"),EXACT(Q54,"Not applicable"),EXACT(J54,"Withdrawn")),"No open follow-up",IF(U54&lt;$B$9,"Action date passed",IF(U54=$B$9,"Action due today","Action date ahead")))))</x:f>
      </x:c>
    </x:row>
    <x:row r="55" ht="52" customHeight="1">
      <x:c r="A55" s="9"/>
      <x:c r="B55" s="9"/>
      <x:c r="C55" s="9"/>
      <x:c r="D55" s="9"/>
      <x:c r="E55" s="9"/>
      <x:c r="F55" s="10"/>
      <x:c r="G55" s="10"/>
      <x:c r="H55" s="9"/>
      <x:c r="I55" s="9"/>
      <x:c r="J55" s="9"/>
      <x:c r="K55" s="10"/>
      <x:c r="L55" s="10"/>
      <x:c r="M55" s="9"/>
      <x:c r="N55" s="10"/>
      <x:c r="O55" s="9"/>
      <x:c r="P55" s="9"/>
      <x:c r="Q55" s="9"/>
      <x:c r="R55" s="10"/>
      <x:c r="S55" s="9"/>
      <x:c r="T55" s="9"/>
      <x:c r="U55" s="10"/>
      <x:c r="V55" s="9"/>
      <x:c r="W55" s="17" t="str">
        <x:f>IF(COUNTA(A55:V55)=0,"",IF(OR(LEN(TRIM(A55&amp;""))=0,NOT(ISTEXT(A55)),NOT(EXACT(A55,TRIM(A55)))),"Check: ID missing or untrimmed",IF(OR(ISNUMBER(FIND("*",A55)),ISNUMBER(FIND("?",A55)),ISNUMBER(FIND("~",A55))),"Check: ID contains wildcard",IF(COUNTIFS($A$15:$A$74,A55)&gt;1,"Check: duplicate request ID",IF(OR(LEN(TRIM($B$6&amp;""))=0,NOT(IF(ISNUMBER($B$7),AND($B$7&gt;=1,$B$7&lt;=2958465,MOD($B$7,1)=0),FALSE)),NOT(IF(ISNUMBER($B$8),AND($B$8&gt;=1,$B$8&lt;=2958465,MOD($B$8,1)=0),FALSE)),NOT(IF(ISNUMBER($B$9),AND($B$9&gt;=1,$B$9&lt;=2958465,MOD($B$9,1)=0),FALSE)),$B$7&gt;$B$8),"Check: programme setup",IF(OR(LEN(TRIM(B55&amp;""))=0,LEN(TRIM(C55&amp;""))=0,LEN(TRIM(D55&amp;""))=0,LEN(TRIM(E55&amp;""))=0,LEN(TRIM(H55&amp;""))=0,LEN(TRIM(I55&amp;""))=0),"Check: core fields missing",IF(OR(NOT(IF(ISNUMBER(F55),AND(F55&gt;=1,F55&lt;=2958465,MOD(F55,1)=0),FALSE)),NOT(IF(ISNUMBER(G55),AND(G55&gt;=1,G55&lt;=2958465,MOD(G55,1)=0),FALSE)),F55&gt;G55,F55&lt;$B$7,G55&gt;$B$8),"Check: requested period invalid",IF(NOT(OR(EXACT(J55,"Draft"),EXACT(J55,"Issued"),EXACT(J55,"Withdrawn"))),"Check: request state invalid",IF(NOT(OR(EXACT(M55,"Awaiting"),EXACT(M55,"Partial"),EXACT(M55,"Received"),EXACT(M55,"Unavailable"),EXACT(M55,"Not applicable"))),"Check: receipt state invalid",IF(NOT(OR(EXACT(P55,"Not reviewed"),EXACT(P55,"Matches request"),EXACT(P55,"Partial"),EXACT(P55,"Different"),EXACT(P55,"Not applicable"))),"Check: coverage review invalid",IF(NOT(OR(EXACT(Q55,"Not reviewed"),EXACT(Q55,"In review"),EXACT(Q55,"Changes requested"),EXACT(Q55,"Accepted"),EXACT(Q55,"Not applicable"))),"Check: disposition invalid",IF(OR(AND(LEN(K55&amp;"")&gt;0,NOT(IF(ISNUMBER(K55),AND(K55&gt;=1,K55&lt;=2958465,MOD(K55,1)=0),FALSE))),AND(LEN(L55&amp;"")&gt;0,NOT(IF(ISNUMBER(L55),AND(L55&gt;=1,L55&lt;=2958465,MOD(L55,1)=0),FALSE))),AND(LEN(N55&amp;"")&gt;0,NOT(IF(ISNUMBER(N55),AND(N55&gt;=1,N55&lt;=2958465,MOD(N55,1)=0),FALSE))),AND(LEN(R55&amp;"")&gt;0,NOT(IF(ISNUMBER(R55),AND(R55&gt;=1,R55&lt;=2958465,MOD(R55,1)=0),FALSE))),AND(LEN(U55&amp;"")&gt;0,NOT(IF(ISNUMBER(U55),AND(U55&gt;=1,U55&lt;=2958465,MOD(U55,1)=0),FALSE)))),"Check: entered date invalid",IF(OR(AND(LEN(K55&amp;"")&gt;0,K55&gt;$B$9),AND(LEN(N55&amp;"")&gt;0,N55&gt;$B$9),AND(LEN(R55&amp;"")&gt;0,R55&gt;$B$9)),"Check: actual date after as-of",IF(OR(AND(LEN(K55&amp;"")&gt;0,LEN(L55&amp;"")&gt;0,L55&lt;K55),AND(LEN(N55&amp;"")&gt;0,LEN(K55&amp;"")&gt;0,N55&lt;K55),AND(LEN(R55&amp;"")&gt;0,LEN(N55&amp;"")&gt;0,R55&lt;N55)),"Check: date chronology",IF(AND(EXACT(J55,"Draft"),OR(LEN(K55&amp;"")&gt;0,LEN(N55&amp;"")&gt;0,LEN(R55&amp;"")&gt;0,NOT(EXACT(M55,"Awaiting")),NOT(EXACT(P55,"Not reviewed")),NOT(EXACT(Q55,"Not reviewed")))),"Check: draft contains completed activity",IF(AND(EXACT(J55,"Issued"),OR(LEN(K55&amp;"")=0,LEN(L55&amp;"")=0)),"Check: issue and due dates needed",IF(AND(NOT(EXACT(M55,"Awaiting")),OR(LEN(K55&amp;"")=0,LEN(N55&amp;"")=0,LEN(TRIM(O55&amp;""))=0)),"Check: reply date or locator missing",IF(AND(EXACT(M55,"Awaiting"),OR(LEN(N55&amp;"")&gt;0,LEN(R55&amp;"")&gt;0,NOT(EXACT(P55,"Not reviewed")),NOT(EXACT(Q55,"Not reviewed")))),"Check: awaiting conflicts with review",IF(AND(NOT(EXACT(Q55,"Not reviewed")),OR(LEN(R55&amp;"")=0,LEN(TRIM(S55&amp;""))=0)),"Check: review date or record missing",IF(AND(EXACT(Q55,"Not reviewed"),LEN(R55&amp;"")&gt;0),"Check: update review disposition",IF(AND(EXACT(Q55,"Accepted"),OR(NOT(EXACT(J55,"Issued")),NOT(EXACT(M55,"Received")),NOT(EXACT(P55,"Matches request")))),"Check: acceptance prerequisites missing",IF(AND(EXACT(Q55,"Not applicable"),OR(NOT(EXACT(M55,"Not applicable")),NOT(EXACT(P55,"Not applicable")))),"Check: N.A. review inconsistent",IF(AND(OR(EXACT(M55,"Partial"),EXACT(M55,"Unavailable"),EXACT(M55,"Not applicable"),EXACT(P55,"Partial"),EXACT(P55,"Different"),EXACT(P55,"Not applicable"),EXACT(Q55,"Changes requested"),EXACT(J55,"Withdrawn")),LEN(TRIM(V55&amp;""))=0),"Check: gap or exception reason missing",IF(AND(NOT(EXACT(Q55,"Accepted")),NOT(EXACT(Q55,"Not applicable")),NOT(EXACT(J55,"Withdrawn")),OR(LEN(TRIM(T55&amp;""))=0,LEN(U55&amp;"")=0)),"Check: next action or date missing","Recorded"))))))))))))))))))))))))</x:f>
      </x:c>
      <x:c r="X55" s="17" t="str">
        <x:f>IF(W55&lt;&gt;"Recorded","",IF(EXACT(J55,"Issued"),1,0))</x:f>
      </x:c>
      <x:c r="Y55" s="17" t="str">
        <x:f>IF(W55&lt;&gt;"Recorded","",IF(AND(EXACT(J55,"Issued"),NOT(EXACT(M55,"Awaiting"))),1,0))</x:f>
      </x:c>
      <x:c r="Z55" s="17" t="str">
        <x:f>IF(W55&lt;&gt;"Recorded","",IF(AND(EXACT(J55,"Issued"),EXACT(Q55,"Accepted")),1,0))</x:f>
      </x:c>
      <x:c r="AA55" s="17" t="str">
        <x:f>IF(LEN(W55&amp;"")=0,"",IF(W55&lt;&gt;"Recorded","Check: resolve input issue",IF(OR(EXACT(Q55,"Accepted"),EXACT(Q55,"Not applicable"),EXACT(J55,"Withdrawn")),"No open follow-up",IF(U55&lt;$B$9,"Action date passed",IF(U55=$B$9,"Action due today","Action date ahead")))))</x:f>
      </x:c>
    </x:row>
    <x:row r="56" ht="52" customHeight="1">
      <x:c r="A56" s="9"/>
      <x:c r="B56" s="9"/>
      <x:c r="C56" s="9"/>
      <x:c r="D56" s="9"/>
      <x:c r="E56" s="9"/>
      <x:c r="F56" s="10"/>
      <x:c r="G56" s="10"/>
      <x:c r="H56" s="9"/>
      <x:c r="I56" s="9"/>
      <x:c r="J56" s="9"/>
      <x:c r="K56" s="10"/>
      <x:c r="L56" s="10"/>
      <x:c r="M56" s="9"/>
      <x:c r="N56" s="10"/>
      <x:c r="O56" s="9"/>
      <x:c r="P56" s="9"/>
      <x:c r="Q56" s="9"/>
      <x:c r="R56" s="10"/>
      <x:c r="S56" s="9"/>
      <x:c r="T56" s="9"/>
      <x:c r="U56" s="10"/>
      <x:c r="V56" s="9"/>
      <x:c r="W56" s="17" t="str">
        <x:f>IF(COUNTA(A56:V56)=0,"",IF(OR(LEN(TRIM(A56&amp;""))=0,NOT(ISTEXT(A56)),NOT(EXACT(A56,TRIM(A56)))),"Check: ID missing or untrimmed",IF(OR(ISNUMBER(FIND("*",A56)),ISNUMBER(FIND("?",A56)),ISNUMBER(FIND("~",A56))),"Check: ID contains wildcard",IF(COUNTIFS($A$15:$A$74,A56)&gt;1,"Check: duplicate request ID",IF(OR(LEN(TRIM($B$6&amp;""))=0,NOT(IF(ISNUMBER($B$7),AND($B$7&gt;=1,$B$7&lt;=2958465,MOD($B$7,1)=0),FALSE)),NOT(IF(ISNUMBER($B$8),AND($B$8&gt;=1,$B$8&lt;=2958465,MOD($B$8,1)=0),FALSE)),NOT(IF(ISNUMBER($B$9),AND($B$9&gt;=1,$B$9&lt;=2958465,MOD($B$9,1)=0),FALSE)),$B$7&gt;$B$8),"Check: programme setup",IF(OR(LEN(TRIM(B56&amp;""))=0,LEN(TRIM(C56&amp;""))=0,LEN(TRIM(D56&amp;""))=0,LEN(TRIM(E56&amp;""))=0,LEN(TRIM(H56&amp;""))=0,LEN(TRIM(I56&amp;""))=0),"Check: core fields missing",IF(OR(NOT(IF(ISNUMBER(F56),AND(F56&gt;=1,F56&lt;=2958465,MOD(F56,1)=0),FALSE)),NOT(IF(ISNUMBER(G56),AND(G56&gt;=1,G56&lt;=2958465,MOD(G56,1)=0),FALSE)),F56&gt;G56,F56&lt;$B$7,G56&gt;$B$8),"Check: requested period invalid",IF(NOT(OR(EXACT(J56,"Draft"),EXACT(J56,"Issued"),EXACT(J56,"Withdrawn"))),"Check: request state invalid",IF(NOT(OR(EXACT(M56,"Awaiting"),EXACT(M56,"Partial"),EXACT(M56,"Received"),EXACT(M56,"Unavailable"),EXACT(M56,"Not applicable"))),"Check: receipt state invalid",IF(NOT(OR(EXACT(P56,"Not reviewed"),EXACT(P56,"Matches request"),EXACT(P56,"Partial"),EXACT(P56,"Different"),EXACT(P56,"Not applicable"))),"Check: coverage review invalid",IF(NOT(OR(EXACT(Q56,"Not reviewed"),EXACT(Q56,"In review"),EXACT(Q56,"Changes requested"),EXACT(Q56,"Accepted"),EXACT(Q56,"Not applicable"))),"Check: disposition invalid",IF(OR(AND(LEN(K56&amp;"")&gt;0,NOT(IF(ISNUMBER(K56),AND(K56&gt;=1,K56&lt;=2958465,MOD(K56,1)=0),FALSE))),AND(LEN(L56&amp;"")&gt;0,NOT(IF(ISNUMBER(L56),AND(L56&gt;=1,L56&lt;=2958465,MOD(L56,1)=0),FALSE))),AND(LEN(N56&amp;"")&gt;0,NOT(IF(ISNUMBER(N56),AND(N56&gt;=1,N56&lt;=2958465,MOD(N56,1)=0),FALSE))),AND(LEN(R56&amp;"")&gt;0,NOT(IF(ISNUMBER(R56),AND(R56&gt;=1,R56&lt;=2958465,MOD(R56,1)=0),FALSE))),AND(LEN(U56&amp;"")&gt;0,NOT(IF(ISNUMBER(U56),AND(U56&gt;=1,U56&lt;=2958465,MOD(U56,1)=0),FALSE)))),"Check: entered date invalid",IF(OR(AND(LEN(K56&amp;"")&gt;0,K56&gt;$B$9),AND(LEN(N56&amp;"")&gt;0,N56&gt;$B$9),AND(LEN(R56&amp;"")&gt;0,R56&gt;$B$9)),"Check: actual date after as-of",IF(OR(AND(LEN(K56&amp;"")&gt;0,LEN(L56&amp;"")&gt;0,L56&lt;K56),AND(LEN(N56&amp;"")&gt;0,LEN(K56&amp;"")&gt;0,N56&lt;K56),AND(LEN(R56&amp;"")&gt;0,LEN(N56&amp;"")&gt;0,R56&lt;N56)),"Check: date chronology",IF(AND(EXACT(J56,"Draft"),OR(LEN(K56&amp;"")&gt;0,LEN(N56&amp;"")&gt;0,LEN(R56&amp;"")&gt;0,NOT(EXACT(M56,"Awaiting")),NOT(EXACT(P56,"Not reviewed")),NOT(EXACT(Q56,"Not reviewed")))),"Check: draft contains completed activity",IF(AND(EXACT(J56,"Issued"),OR(LEN(K56&amp;"")=0,LEN(L56&amp;"")=0)),"Check: issue and due dates needed",IF(AND(NOT(EXACT(M56,"Awaiting")),OR(LEN(K56&amp;"")=0,LEN(N56&amp;"")=0,LEN(TRIM(O56&amp;""))=0)),"Check: reply date or locator missing",IF(AND(EXACT(M56,"Awaiting"),OR(LEN(N56&amp;"")&gt;0,LEN(R56&amp;"")&gt;0,NOT(EXACT(P56,"Not reviewed")),NOT(EXACT(Q56,"Not reviewed")))),"Check: awaiting conflicts with review",IF(AND(NOT(EXACT(Q56,"Not reviewed")),OR(LEN(R56&amp;"")=0,LEN(TRIM(S56&amp;""))=0)),"Check: review date or record missing",IF(AND(EXACT(Q56,"Not reviewed"),LEN(R56&amp;"")&gt;0),"Check: update review disposition",IF(AND(EXACT(Q56,"Accepted"),OR(NOT(EXACT(J56,"Issued")),NOT(EXACT(M56,"Received")),NOT(EXACT(P56,"Matches request")))),"Check: acceptance prerequisites missing",IF(AND(EXACT(Q56,"Not applicable"),OR(NOT(EXACT(M56,"Not applicable")),NOT(EXACT(P56,"Not applicable")))),"Check: N.A. review inconsistent",IF(AND(OR(EXACT(M56,"Partial"),EXACT(M56,"Unavailable"),EXACT(M56,"Not applicable"),EXACT(P56,"Partial"),EXACT(P56,"Different"),EXACT(P56,"Not applicable"),EXACT(Q56,"Changes requested"),EXACT(J56,"Withdrawn")),LEN(TRIM(V56&amp;""))=0),"Check: gap or exception reason missing",IF(AND(NOT(EXACT(Q56,"Accepted")),NOT(EXACT(Q56,"Not applicable")),NOT(EXACT(J56,"Withdrawn")),OR(LEN(TRIM(T56&amp;""))=0,LEN(U56&amp;"")=0)),"Check: next action or date missing","Recorded"))))))))))))))))))))))))</x:f>
      </x:c>
      <x:c r="X56" s="17" t="str">
        <x:f>IF(W56&lt;&gt;"Recorded","",IF(EXACT(J56,"Issued"),1,0))</x:f>
      </x:c>
      <x:c r="Y56" s="17" t="str">
        <x:f>IF(W56&lt;&gt;"Recorded","",IF(AND(EXACT(J56,"Issued"),NOT(EXACT(M56,"Awaiting"))),1,0))</x:f>
      </x:c>
      <x:c r="Z56" s="17" t="str">
        <x:f>IF(W56&lt;&gt;"Recorded","",IF(AND(EXACT(J56,"Issued"),EXACT(Q56,"Accepted")),1,0))</x:f>
      </x:c>
      <x:c r="AA56" s="17" t="str">
        <x:f>IF(LEN(W56&amp;"")=0,"",IF(W56&lt;&gt;"Recorded","Check: resolve input issue",IF(OR(EXACT(Q56,"Accepted"),EXACT(Q56,"Not applicable"),EXACT(J56,"Withdrawn")),"No open follow-up",IF(U56&lt;$B$9,"Action date passed",IF(U56=$B$9,"Action due today","Action date ahead")))))</x:f>
      </x:c>
    </x:row>
    <x:row r="57" ht="52" customHeight="1">
      <x:c r="A57" s="9"/>
      <x:c r="B57" s="9"/>
      <x:c r="C57" s="9"/>
      <x:c r="D57" s="9"/>
      <x:c r="E57" s="9"/>
      <x:c r="F57" s="10"/>
      <x:c r="G57" s="10"/>
      <x:c r="H57" s="9"/>
      <x:c r="I57" s="9"/>
      <x:c r="J57" s="9"/>
      <x:c r="K57" s="10"/>
      <x:c r="L57" s="10"/>
      <x:c r="M57" s="9"/>
      <x:c r="N57" s="10"/>
      <x:c r="O57" s="9"/>
      <x:c r="P57" s="9"/>
      <x:c r="Q57" s="9"/>
      <x:c r="R57" s="10"/>
      <x:c r="S57" s="9"/>
      <x:c r="T57" s="9"/>
      <x:c r="U57" s="10"/>
      <x:c r="V57" s="9"/>
      <x:c r="W57" s="17" t="str">
        <x:f>IF(COUNTA(A57:V57)=0,"",IF(OR(LEN(TRIM(A57&amp;""))=0,NOT(ISTEXT(A57)),NOT(EXACT(A57,TRIM(A57)))),"Check: ID missing or untrimmed",IF(OR(ISNUMBER(FIND("*",A57)),ISNUMBER(FIND("?",A57)),ISNUMBER(FIND("~",A57))),"Check: ID contains wildcard",IF(COUNTIFS($A$15:$A$74,A57)&gt;1,"Check: duplicate request ID",IF(OR(LEN(TRIM($B$6&amp;""))=0,NOT(IF(ISNUMBER($B$7),AND($B$7&gt;=1,$B$7&lt;=2958465,MOD($B$7,1)=0),FALSE)),NOT(IF(ISNUMBER($B$8),AND($B$8&gt;=1,$B$8&lt;=2958465,MOD($B$8,1)=0),FALSE)),NOT(IF(ISNUMBER($B$9),AND($B$9&gt;=1,$B$9&lt;=2958465,MOD($B$9,1)=0),FALSE)),$B$7&gt;$B$8),"Check: programme setup",IF(OR(LEN(TRIM(B57&amp;""))=0,LEN(TRIM(C57&amp;""))=0,LEN(TRIM(D57&amp;""))=0,LEN(TRIM(E57&amp;""))=0,LEN(TRIM(H57&amp;""))=0,LEN(TRIM(I57&amp;""))=0),"Check: core fields missing",IF(OR(NOT(IF(ISNUMBER(F57),AND(F57&gt;=1,F57&lt;=2958465,MOD(F57,1)=0),FALSE)),NOT(IF(ISNUMBER(G57),AND(G57&gt;=1,G57&lt;=2958465,MOD(G57,1)=0),FALSE)),F57&gt;G57,F57&lt;$B$7,G57&gt;$B$8),"Check: requested period invalid",IF(NOT(OR(EXACT(J57,"Draft"),EXACT(J57,"Issued"),EXACT(J57,"Withdrawn"))),"Check: request state invalid",IF(NOT(OR(EXACT(M57,"Awaiting"),EXACT(M57,"Partial"),EXACT(M57,"Received"),EXACT(M57,"Unavailable"),EXACT(M57,"Not applicable"))),"Check: receipt state invalid",IF(NOT(OR(EXACT(P57,"Not reviewed"),EXACT(P57,"Matches request"),EXACT(P57,"Partial"),EXACT(P57,"Different"),EXACT(P57,"Not applicable"))),"Check: coverage review invalid",IF(NOT(OR(EXACT(Q57,"Not reviewed"),EXACT(Q57,"In review"),EXACT(Q57,"Changes requested"),EXACT(Q57,"Accepted"),EXACT(Q57,"Not applicable"))),"Check: disposition invalid",IF(OR(AND(LEN(K57&amp;"")&gt;0,NOT(IF(ISNUMBER(K57),AND(K57&gt;=1,K57&lt;=2958465,MOD(K57,1)=0),FALSE))),AND(LEN(L57&amp;"")&gt;0,NOT(IF(ISNUMBER(L57),AND(L57&gt;=1,L57&lt;=2958465,MOD(L57,1)=0),FALSE))),AND(LEN(N57&amp;"")&gt;0,NOT(IF(ISNUMBER(N57),AND(N57&gt;=1,N57&lt;=2958465,MOD(N57,1)=0),FALSE))),AND(LEN(R57&amp;"")&gt;0,NOT(IF(ISNUMBER(R57),AND(R57&gt;=1,R57&lt;=2958465,MOD(R57,1)=0),FALSE))),AND(LEN(U57&amp;"")&gt;0,NOT(IF(ISNUMBER(U57),AND(U57&gt;=1,U57&lt;=2958465,MOD(U57,1)=0),FALSE)))),"Check: entered date invalid",IF(OR(AND(LEN(K57&amp;"")&gt;0,K57&gt;$B$9),AND(LEN(N57&amp;"")&gt;0,N57&gt;$B$9),AND(LEN(R57&amp;"")&gt;0,R57&gt;$B$9)),"Check: actual date after as-of",IF(OR(AND(LEN(K57&amp;"")&gt;0,LEN(L57&amp;"")&gt;0,L57&lt;K57),AND(LEN(N57&amp;"")&gt;0,LEN(K57&amp;"")&gt;0,N57&lt;K57),AND(LEN(R57&amp;"")&gt;0,LEN(N57&amp;"")&gt;0,R57&lt;N57)),"Check: date chronology",IF(AND(EXACT(J57,"Draft"),OR(LEN(K57&amp;"")&gt;0,LEN(N57&amp;"")&gt;0,LEN(R57&amp;"")&gt;0,NOT(EXACT(M57,"Awaiting")),NOT(EXACT(P57,"Not reviewed")),NOT(EXACT(Q57,"Not reviewed")))),"Check: draft contains completed activity",IF(AND(EXACT(J57,"Issued"),OR(LEN(K57&amp;"")=0,LEN(L57&amp;"")=0)),"Check: issue and due dates needed",IF(AND(NOT(EXACT(M57,"Awaiting")),OR(LEN(K57&amp;"")=0,LEN(N57&amp;"")=0,LEN(TRIM(O57&amp;""))=0)),"Check: reply date or locator missing",IF(AND(EXACT(M57,"Awaiting"),OR(LEN(N57&amp;"")&gt;0,LEN(R57&amp;"")&gt;0,NOT(EXACT(P57,"Not reviewed")),NOT(EXACT(Q57,"Not reviewed")))),"Check: awaiting conflicts with review",IF(AND(NOT(EXACT(Q57,"Not reviewed")),OR(LEN(R57&amp;"")=0,LEN(TRIM(S57&amp;""))=0)),"Check: review date or record missing",IF(AND(EXACT(Q57,"Not reviewed"),LEN(R57&amp;"")&gt;0),"Check: update review disposition",IF(AND(EXACT(Q57,"Accepted"),OR(NOT(EXACT(J57,"Issued")),NOT(EXACT(M57,"Received")),NOT(EXACT(P57,"Matches request")))),"Check: acceptance prerequisites missing",IF(AND(EXACT(Q57,"Not applicable"),OR(NOT(EXACT(M57,"Not applicable")),NOT(EXACT(P57,"Not applicable")))),"Check: N.A. review inconsistent",IF(AND(OR(EXACT(M57,"Partial"),EXACT(M57,"Unavailable"),EXACT(M57,"Not applicable"),EXACT(P57,"Partial"),EXACT(P57,"Different"),EXACT(P57,"Not applicable"),EXACT(Q57,"Changes requested"),EXACT(J57,"Withdrawn")),LEN(TRIM(V57&amp;""))=0),"Check: gap or exception reason missing",IF(AND(NOT(EXACT(Q57,"Accepted")),NOT(EXACT(Q57,"Not applicable")),NOT(EXACT(J57,"Withdrawn")),OR(LEN(TRIM(T57&amp;""))=0,LEN(U57&amp;"")=0)),"Check: next action or date missing","Recorded"))))))))))))))))))))))))</x:f>
      </x:c>
      <x:c r="X57" s="17" t="str">
        <x:f>IF(W57&lt;&gt;"Recorded","",IF(EXACT(J57,"Issued"),1,0))</x:f>
      </x:c>
      <x:c r="Y57" s="17" t="str">
        <x:f>IF(W57&lt;&gt;"Recorded","",IF(AND(EXACT(J57,"Issued"),NOT(EXACT(M57,"Awaiting"))),1,0))</x:f>
      </x:c>
      <x:c r="Z57" s="17" t="str">
        <x:f>IF(W57&lt;&gt;"Recorded","",IF(AND(EXACT(J57,"Issued"),EXACT(Q57,"Accepted")),1,0))</x:f>
      </x:c>
      <x:c r="AA57" s="17" t="str">
        <x:f>IF(LEN(W57&amp;"")=0,"",IF(W57&lt;&gt;"Recorded","Check: resolve input issue",IF(OR(EXACT(Q57,"Accepted"),EXACT(Q57,"Not applicable"),EXACT(J57,"Withdrawn")),"No open follow-up",IF(U57&lt;$B$9,"Action date passed",IF(U57=$B$9,"Action due today","Action date ahead")))))</x:f>
      </x:c>
    </x:row>
    <x:row r="58" ht="52" customHeight="1">
      <x:c r="A58" s="9"/>
      <x:c r="B58" s="9"/>
      <x:c r="C58" s="9"/>
      <x:c r="D58" s="9"/>
      <x:c r="E58" s="9"/>
      <x:c r="F58" s="10"/>
      <x:c r="G58" s="10"/>
      <x:c r="H58" s="9"/>
      <x:c r="I58" s="9"/>
      <x:c r="J58" s="9"/>
      <x:c r="K58" s="10"/>
      <x:c r="L58" s="10"/>
      <x:c r="M58" s="9"/>
      <x:c r="N58" s="10"/>
      <x:c r="O58" s="9"/>
      <x:c r="P58" s="9"/>
      <x:c r="Q58" s="9"/>
      <x:c r="R58" s="10"/>
      <x:c r="S58" s="9"/>
      <x:c r="T58" s="9"/>
      <x:c r="U58" s="10"/>
      <x:c r="V58" s="9"/>
      <x:c r="W58" s="17" t="str">
        <x:f>IF(COUNTA(A58:V58)=0,"",IF(OR(LEN(TRIM(A58&amp;""))=0,NOT(ISTEXT(A58)),NOT(EXACT(A58,TRIM(A58)))),"Check: ID missing or untrimmed",IF(OR(ISNUMBER(FIND("*",A58)),ISNUMBER(FIND("?",A58)),ISNUMBER(FIND("~",A58))),"Check: ID contains wildcard",IF(COUNTIFS($A$15:$A$74,A58)&gt;1,"Check: duplicate request ID",IF(OR(LEN(TRIM($B$6&amp;""))=0,NOT(IF(ISNUMBER($B$7),AND($B$7&gt;=1,$B$7&lt;=2958465,MOD($B$7,1)=0),FALSE)),NOT(IF(ISNUMBER($B$8),AND($B$8&gt;=1,$B$8&lt;=2958465,MOD($B$8,1)=0),FALSE)),NOT(IF(ISNUMBER($B$9),AND($B$9&gt;=1,$B$9&lt;=2958465,MOD($B$9,1)=0),FALSE)),$B$7&gt;$B$8),"Check: programme setup",IF(OR(LEN(TRIM(B58&amp;""))=0,LEN(TRIM(C58&amp;""))=0,LEN(TRIM(D58&amp;""))=0,LEN(TRIM(E58&amp;""))=0,LEN(TRIM(H58&amp;""))=0,LEN(TRIM(I58&amp;""))=0),"Check: core fields missing",IF(OR(NOT(IF(ISNUMBER(F58),AND(F58&gt;=1,F58&lt;=2958465,MOD(F58,1)=0),FALSE)),NOT(IF(ISNUMBER(G58),AND(G58&gt;=1,G58&lt;=2958465,MOD(G58,1)=0),FALSE)),F58&gt;G58,F58&lt;$B$7,G58&gt;$B$8),"Check: requested period invalid",IF(NOT(OR(EXACT(J58,"Draft"),EXACT(J58,"Issued"),EXACT(J58,"Withdrawn"))),"Check: request state invalid",IF(NOT(OR(EXACT(M58,"Awaiting"),EXACT(M58,"Partial"),EXACT(M58,"Received"),EXACT(M58,"Unavailable"),EXACT(M58,"Not applicable"))),"Check: receipt state invalid",IF(NOT(OR(EXACT(P58,"Not reviewed"),EXACT(P58,"Matches request"),EXACT(P58,"Partial"),EXACT(P58,"Different"),EXACT(P58,"Not applicable"))),"Check: coverage review invalid",IF(NOT(OR(EXACT(Q58,"Not reviewed"),EXACT(Q58,"In review"),EXACT(Q58,"Changes requested"),EXACT(Q58,"Accepted"),EXACT(Q58,"Not applicable"))),"Check: disposition invalid",IF(OR(AND(LEN(K58&amp;"")&gt;0,NOT(IF(ISNUMBER(K58),AND(K58&gt;=1,K58&lt;=2958465,MOD(K58,1)=0),FALSE))),AND(LEN(L58&amp;"")&gt;0,NOT(IF(ISNUMBER(L58),AND(L58&gt;=1,L58&lt;=2958465,MOD(L58,1)=0),FALSE))),AND(LEN(N58&amp;"")&gt;0,NOT(IF(ISNUMBER(N58),AND(N58&gt;=1,N58&lt;=2958465,MOD(N58,1)=0),FALSE))),AND(LEN(R58&amp;"")&gt;0,NOT(IF(ISNUMBER(R58),AND(R58&gt;=1,R58&lt;=2958465,MOD(R58,1)=0),FALSE))),AND(LEN(U58&amp;"")&gt;0,NOT(IF(ISNUMBER(U58),AND(U58&gt;=1,U58&lt;=2958465,MOD(U58,1)=0),FALSE)))),"Check: entered date invalid",IF(OR(AND(LEN(K58&amp;"")&gt;0,K58&gt;$B$9),AND(LEN(N58&amp;"")&gt;0,N58&gt;$B$9),AND(LEN(R58&amp;"")&gt;0,R58&gt;$B$9)),"Check: actual date after as-of",IF(OR(AND(LEN(K58&amp;"")&gt;0,LEN(L58&amp;"")&gt;0,L58&lt;K58),AND(LEN(N58&amp;"")&gt;0,LEN(K58&amp;"")&gt;0,N58&lt;K58),AND(LEN(R58&amp;"")&gt;0,LEN(N58&amp;"")&gt;0,R58&lt;N58)),"Check: date chronology",IF(AND(EXACT(J58,"Draft"),OR(LEN(K58&amp;"")&gt;0,LEN(N58&amp;"")&gt;0,LEN(R58&amp;"")&gt;0,NOT(EXACT(M58,"Awaiting")),NOT(EXACT(P58,"Not reviewed")),NOT(EXACT(Q58,"Not reviewed")))),"Check: draft contains completed activity",IF(AND(EXACT(J58,"Issued"),OR(LEN(K58&amp;"")=0,LEN(L58&amp;"")=0)),"Check: issue and due dates needed",IF(AND(NOT(EXACT(M58,"Awaiting")),OR(LEN(K58&amp;"")=0,LEN(N58&amp;"")=0,LEN(TRIM(O58&amp;""))=0)),"Check: reply date or locator missing",IF(AND(EXACT(M58,"Awaiting"),OR(LEN(N58&amp;"")&gt;0,LEN(R58&amp;"")&gt;0,NOT(EXACT(P58,"Not reviewed")),NOT(EXACT(Q58,"Not reviewed")))),"Check: awaiting conflicts with review",IF(AND(NOT(EXACT(Q58,"Not reviewed")),OR(LEN(R58&amp;"")=0,LEN(TRIM(S58&amp;""))=0)),"Check: review date or record missing",IF(AND(EXACT(Q58,"Not reviewed"),LEN(R58&amp;"")&gt;0),"Check: update review disposition",IF(AND(EXACT(Q58,"Accepted"),OR(NOT(EXACT(J58,"Issued")),NOT(EXACT(M58,"Received")),NOT(EXACT(P58,"Matches request")))),"Check: acceptance prerequisites missing",IF(AND(EXACT(Q58,"Not applicable"),OR(NOT(EXACT(M58,"Not applicable")),NOT(EXACT(P58,"Not applicable")))),"Check: N.A. review inconsistent",IF(AND(OR(EXACT(M58,"Partial"),EXACT(M58,"Unavailable"),EXACT(M58,"Not applicable"),EXACT(P58,"Partial"),EXACT(P58,"Different"),EXACT(P58,"Not applicable"),EXACT(Q58,"Changes requested"),EXACT(J58,"Withdrawn")),LEN(TRIM(V58&amp;""))=0),"Check: gap or exception reason missing",IF(AND(NOT(EXACT(Q58,"Accepted")),NOT(EXACT(Q58,"Not applicable")),NOT(EXACT(J58,"Withdrawn")),OR(LEN(TRIM(T58&amp;""))=0,LEN(U58&amp;"")=0)),"Check: next action or date missing","Recorded"))))))))))))))))))))))))</x:f>
      </x:c>
      <x:c r="X58" s="17" t="str">
        <x:f>IF(W58&lt;&gt;"Recorded","",IF(EXACT(J58,"Issued"),1,0))</x:f>
      </x:c>
      <x:c r="Y58" s="17" t="str">
        <x:f>IF(W58&lt;&gt;"Recorded","",IF(AND(EXACT(J58,"Issued"),NOT(EXACT(M58,"Awaiting"))),1,0))</x:f>
      </x:c>
      <x:c r="Z58" s="17" t="str">
        <x:f>IF(W58&lt;&gt;"Recorded","",IF(AND(EXACT(J58,"Issued"),EXACT(Q58,"Accepted")),1,0))</x:f>
      </x:c>
      <x:c r="AA58" s="17" t="str">
        <x:f>IF(LEN(W58&amp;"")=0,"",IF(W58&lt;&gt;"Recorded","Check: resolve input issue",IF(OR(EXACT(Q58,"Accepted"),EXACT(Q58,"Not applicable"),EXACT(J58,"Withdrawn")),"No open follow-up",IF(U58&lt;$B$9,"Action date passed",IF(U58=$B$9,"Action due today","Action date ahead")))))</x:f>
      </x:c>
    </x:row>
    <x:row r="59" ht="52" customHeight="1">
      <x:c r="A59" s="9"/>
      <x:c r="B59" s="9"/>
      <x:c r="C59" s="9"/>
      <x:c r="D59" s="9"/>
      <x:c r="E59" s="9"/>
      <x:c r="F59" s="10"/>
      <x:c r="G59" s="10"/>
      <x:c r="H59" s="9"/>
      <x:c r="I59" s="9"/>
      <x:c r="J59" s="9"/>
      <x:c r="K59" s="10"/>
      <x:c r="L59" s="10"/>
      <x:c r="M59" s="9"/>
      <x:c r="N59" s="10"/>
      <x:c r="O59" s="9"/>
      <x:c r="P59" s="9"/>
      <x:c r="Q59" s="9"/>
      <x:c r="R59" s="10"/>
      <x:c r="S59" s="9"/>
      <x:c r="T59" s="9"/>
      <x:c r="U59" s="10"/>
      <x:c r="V59" s="9"/>
      <x:c r="W59" s="17" t="str">
        <x:f>IF(COUNTA(A59:V59)=0,"",IF(OR(LEN(TRIM(A59&amp;""))=0,NOT(ISTEXT(A59)),NOT(EXACT(A59,TRIM(A59)))),"Check: ID missing or untrimmed",IF(OR(ISNUMBER(FIND("*",A59)),ISNUMBER(FIND("?",A59)),ISNUMBER(FIND("~",A59))),"Check: ID contains wildcard",IF(COUNTIFS($A$15:$A$74,A59)&gt;1,"Check: duplicate request ID",IF(OR(LEN(TRIM($B$6&amp;""))=0,NOT(IF(ISNUMBER($B$7),AND($B$7&gt;=1,$B$7&lt;=2958465,MOD($B$7,1)=0),FALSE)),NOT(IF(ISNUMBER($B$8),AND($B$8&gt;=1,$B$8&lt;=2958465,MOD($B$8,1)=0),FALSE)),NOT(IF(ISNUMBER($B$9),AND($B$9&gt;=1,$B$9&lt;=2958465,MOD($B$9,1)=0),FALSE)),$B$7&gt;$B$8),"Check: programme setup",IF(OR(LEN(TRIM(B59&amp;""))=0,LEN(TRIM(C59&amp;""))=0,LEN(TRIM(D59&amp;""))=0,LEN(TRIM(E59&amp;""))=0,LEN(TRIM(H59&amp;""))=0,LEN(TRIM(I59&amp;""))=0),"Check: core fields missing",IF(OR(NOT(IF(ISNUMBER(F59),AND(F59&gt;=1,F59&lt;=2958465,MOD(F59,1)=0),FALSE)),NOT(IF(ISNUMBER(G59),AND(G59&gt;=1,G59&lt;=2958465,MOD(G59,1)=0),FALSE)),F59&gt;G59,F59&lt;$B$7,G59&gt;$B$8),"Check: requested period invalid",IF(NOT(OR(EXACT(J59,"Draft"),EXACT(J59,"Issued"),EXACT(J59,"Withdrawn"))),"Check: request state invalid",IF(NOT(OR(EXACT(M59,"Awaiting"),EXACT(M59,"Partial"),EXACT(M59,"Received"),EXACT(M59,"Unavailable"),EXACT(M59,"Not applicable"))),"Check: receipt state invalid",IF(NOT(OR(EXACT(P59,"Not reviewed"),EXACT(P59,"Matches request"),EXACT(P59,"Partial"),EXACT(P59,"Different"),EXACT(P59,"Not applicable"))),"Check: coverage review invalid",IF(NOT(OR(EXACT(Q59,"Not reviewed"),EXACT(Q59,"In review"),EXACT(Q59,"Changes requested"),EXACT(Q59,"Accepted"),EXACT(Q59,"Not applicable"))),"Check: disposition invalid",IF(OR(AND(LEN(K59&amp;"")&gt;0,NOT(IF(ISNUMBER(K59),AND(K59&gt;=1,K59&lt;=2958465,MOD(K59,1)=0),FALSE))),AND(LEN(L59&amp;"")&gt;0,NOT(IF(ISNUMBER(L59),AND(L59&gt;=1,L59&lt;=2958465,MOD(L59,1)=0),FALSE))),AND(LEN(N59&amp;"")&gt;0,NOT(IF(ISNUMBER(N59),AND(N59&gt;=1,N59&lt;=2958465,MOD(N59,1)=0),FALSE))),AND(LEN(R59&amp;"")&gt;0,NOT(IF(ISNUMBER(R59),AND(R59&gt;=1,R59&lt;=2958465,MOD(R59,1)=0),FALSE))),AND(LEN(U59&amp;"")&gt;0,NOT(IF(ISNUMBER(U59),AND(U59&gt;=1,U59&lt;=2958465,MOD(U59,1)=0),FALSE)))),"Check: entered date invalid",IF(OR(AND(LEN(K59&amp;"")&gt;0,K59&gt;$B$9),AND(LEN(N59&amp;"")&gt;0,N59&gt;$B$9),AND(LEN(R59&amp;"")&gt;0,R59&gt;$B$9)),"Check: actual date after as-of",IF(OR(AND(LEN(K59&amp;"")&gt;0,LEN(L59&amp;"")&gt;0,L59&lt;K59),AND(LEN(N59&amp;"")&gt;0,LEN(K59&amp;"")&gt;0,N59&lt;K59),AND(LEN(R59&amp;"")&gt;0,LEN(N59&amp;"")&gt;0,R59&lt;N59)),"Check: date chronology",IF(AND(EXACT(J59,"Draft"),OR(LEN(K59&amp;"")&gt;0,LEN(N59&amp;"")&gt;0,LEN(R59&amp;"")&gt;0,NOT(EXACT(M59,"Awaiting")),NOT(EXACT(P59,"Not reviewed")),NOT(EXACT(Q59,"Not reviewed")))),"Check: draft contains completed activity",IF(AND(EXACT(J59,"Issued"),OR(LEN(K59&amp;"")=0,LEN(L59&amp;"")=0)),"Check: issue and due dates needed",IF(AND(NOT(EXACT(M59,"Awaiting")),OR(LEN(K59&amp;"")=0,LEN(N59&amp;"")=0,LEN(TRIM(O59&amp;""))=0)),"Check: reply date or locator missing",IF(AND(EXACT(M59,"Awaiting"),OR(LEN(N59&amp;"")&gt;0,LEN(R59&amp;"")&gt;0,NOT(EXACT(P59,"Not reviewed")),NOT(EXACT(Q59,"Not reviewed")))),"Check: awaiting conflicts with review",IF(AND(NOT(EXACT(Q59,"Not reviewed")),OR(LEN(R59&amp;"")=0,LEN(TRIM(S59&amp;""))=0)),"Check: review date or record missing",IF(AND(EXACT(Q59,"Not reviewed"),LEN(R59&amp;"")&gt;0),"Check: update review disposition",IF(AND(EXACT(Q59,"Accepted"),OR(NOT(EXACT(J59,"Issued")),NOT(EXACT(M59,"Received")),NOT(EXACT(P59,"Matches request")))),"Check: acceptance prerequisites missing",IF(AND(EXACT(Q59,"Not applicable"),OR(NOT(EXACT(M59,"Not applicable")),NOT(EXACT(P59,"Not applicable")))),"Check: N.A. review inconsistent",IF(AND(OR(EXACT(M59,"Partial"),EXACT(M59,"Unavailable"),EXACT(M59,"Not applicable"),EXACT(P59,"Partial"),EXACT(P59,"Different"),EXACT(P59,"Not applicable"),EXACT(Q59,"Changes requested"),EXACT(J59,"Withdrawn")),LEN(TRIM(V59&amp;""))=0),"Check: gap or exception reason missing",IF(AND(NOT(EXACT(Q59,"Accepted")),NOT(EXACT(Q59,"Not applicable")),NOT(EXACT(J59,"Withdrawn")),OR(LEN(TRIM(T59&amp;""))=0,LEN(U59&amp;"")=0)),"Check: next action or date missing","Recorded"))))))))))))))))))))))))</x:f>
      </x:c>
      <x:c r="X59" s="17" t="str">
        <x:f>IF(W59&lt;&gt;"Recorded","",IF(EXACT(J59,"Issued"),1,0))</x:f>
      </x:c>
      <x:c r="Y59" s="17" t="str">
        <x:f>IF(W59&lt;&gt;"Recorded","",IF(AND(EXACT(J59,"Issued"),NOT(EXACT(M59,"Awaiting"))),1,0))</x:f>
      </x:c>
      <x:c r="Z59" s="17" t="str">
        <x:f>IF(W59&lt;&gt;"Recorded","",IF(AND(EXACT(J59,"Issued"),EXACT(Q59,"Accepted")),1,0))</x:f>
      </x:c>
      <x:c r="AA59" s="17" t="str">
        <x:f>IF(LEN(W59&amp;"")=0,"",IF(W59&lt;&gt;"Recorded","Check: resolve input issue",IF(OR(EXACT(Q59,"Accepted"),EXACT(Q59,"Not applicable"),EXACT(J59,"Withdrawn")),"No open follow-up",IF(U59&lt;$B$9,"Action date passed",IF(U59=$B$9,"Action due today","Action date ahead")))))</x:f>
      </x:c>
    </x:row>
    <x:row r="60" ht="52" customHeight="1">
      <x:c r="A60" s="9"/>
      <x:c r="B60" s="9"/>
      <x:c r="C60" s="9"/>
      <x:c r="D60" s="9"/>
      <x:c r="E60" s="9"/>
      <x:c r="F60" s="10"/>
      <x:c r="G60" s="10"/>
      <x:c r="H60" s="9"/>
      <x:c r="I60" s="9"/>
      <x:c r="J60" s="9"/>
      <x:c r="K60" s="10"/>
      <x:c r="L60" s="10"/>
      <x:c r="M60" s="9"/>
      <x:c r="N60" s="10"/>
      <x:c r="O60" s="9"/>
      <x:c r="P60" s="9"/>
      <x:c r="Q60" s="9"/>
      <x:c r="R60" s="10"/>
      <x:c r="S60" s="9"/>
      <x:c r="T60" s="9"/>
      <x:c r="U60" s="10"/>
      <x:c r="V60" s="9"/>
      <x:c r="W60" s="17" t="str">
        <x:f>IF(COUNTA(A60:V60)=0,"",IF(OR(LEN(TRIM(A60&amp;""))=0,NOT(ISTEXT(A60)),NOT(EXACT(A60,TRIM(A60)))),"Check: ID missing or untrimmed",IF(OR(ISNUMBER(FIND("*",A60)),ISNUMBER(FIND("?",A60)),ISNUMBER(FIND("~",A60))),"Check: ID contains wildcard",IF(COUNTIFS($A$15:$A$74,A60)&gt;1,"Check: duplicate request ID",IF(OR(LEN(TRIM($B$6&amp;""))=0,NOT(IF(ISNUMBER($B$7),AND($B$7&gt;=1,$B$7&lt;=2958465,MOD($B$7,1)=0),FALSE)),NOT(IF(ISNUMBER($B$8),AND($B$8&gt;=1,$B$8&lt;=2958465,MOD($B$8,1)=0),FALSE)),NOT(IF(ISNUMBER($B$9),AND($B$9&gt;=1,$B$9&lt;=2958465,MOD($B$9,1)=0),FALSE)),$B$7&gt;$B$8),"Check: programme setup",IF(OR(LEN(TRIM(B60&amp;""))=0,LEN(TRIM(C60&amp;""))=0,LEN(TRIM(D60&amp;""))=0,LEN(TRIM(E60&amp;""))=0,LEN(TRIM(H60&amp;""))=0,LEN(TRIM(I60&amp;""))=0),"Check: core fields missing",IF(OR(NOT(IF(ISNUMBER(F60),AND(F60&gt;=1,F60&lt;=2958465,MOD(F60,1)=0),FALSE)),NOT(IF(ISNUMBER(G60),AND(G60&gt;=1,G60&lt;=2958465,MOD(G60,1)=0),FALSE)),F60&gt;G60,F60&lt;$B$7,G60&gt;$B$8),"Check: requested period invalid",IF(NOT(OR(EXACT(J60,"Draft"),EXACT(J60,"Issued"),EXACT(J60,"Withdrawn"))),"Check: request state invalid",IF(NOT(OR(EXACT(M60,"Awaiting"),EXACT(M60,"Partial"),EXACT(M60,"Received"),EXACT(M60,"Unavailable"),EXACT(M60,"Not applicable"))),"Check: receipt state invalid",IF(NOT(OR(EXACT(P60,"Not reviewed"),EXACT(P60,"Matches request"),EXACT(P60,"Partial"),EXACT(P60,"Different"),EXACT(P60,"Not applicable"))),"Check: coverage review invalid",IF(NOT(OR(EXACT(Q60,"Not reviewed"),EXACT(Q60,"In review"),EXACT(Q60,"Changes requested"),EXACT(Q60,"Accepted"),EXACT(Q60,"Not applicable"))),"Check: disposition invalid",IF(OR(AND(LEN(K60&amp;"")&gt;0,NOT(IF(ISNUMBER(K60),AND(K60&gt;=1,K60&lt;=2958465,MOD(K60,1)=0),FALSE))),AND(LEN(L60&amp;"")&gt;0,NOT(IF(ISNUMBER(L60),AND(L60&gt;=1,L60&lt;=2958465,MOD(L60,1)=0),FALSE))),AND(LEN(N60&amp;"")&gt;0,NOT(IF(ISNUMBER(N60),AND(N60&gt;=1,N60&lt;=2958465,MOD(N60,1)=0),FALSE))),AND(LEN(R60&amp;"")&gt;0,NOT(IF(ISNUMBER(R60),AND(R60&gt;=1,R60&lt;=2958465,MOD(R60,1)=0),FALSE))),AND(LEN(U60&amp;"")&gt;0,NOT(IF(ISNUMBER(U60),AND(U60&gt;=1,U60&lt;=2958465,MOD(U60,1)=0),FALSE)))),"Check: entered date invalid",IF(OR(AND(LEN(K60&amp;"")&gt;0,K60&gt;$B$9),AND(LEN(N60&amp;"")&gt;0,N60&gt;$B$9),AND(LEN(R60&amp;"")&gt;0,R60&gt;$B$9)),"Check: actual date after as-of",IF(OR(AND(LEN(K60&amp;"")&gt;0,LEN(L60&amp;"")&gt;0,L60&lt;K60),AND(LEN(N60&amp;"")&gt;0,LEN(K60&amp;"")&gt;0,N60&lt;K60),AND(LEN(R60&amp;"")&gt;0,LEN(N60&amp;"")&gt;0,R60&lt;N60)),"Check: date chronology",IF(AND(EXACT(J60,"Draft"),OR(LEN(K60&amp;"")&gt;0,LEN(N60&amp;"")&gt;0,LEN(R60&amp;"")&gt;0,NOT(EXACT(M60,"Awaiting")),NOT(EXACT(P60,"Not reviewed")),NOT(EXACT(Q60,"Not reviewed")))),"Check: draft contains completed activity",IF(AND(EXACT(J60,"Issued"),OR(LEN(K60&amp;"")=0,LEN(L60&amp;"")=0)),"Check: issue and due dates needed",IF(AND(NOT(EXACT(M60,"Awaiting")),OR(LEN(K60&amp;"")=0,LEN(N60&amp;"")=0,LEN(TRIM(O60&amp;""))=0)),"Check: reply date or locator missing",IF(AND(EXACT(M60,"Awaiting"),OR(LEN(N60&amp;"")&gt;0,LEN(R60&amp;"")&gt;0,NOT(EXACT(P60,"Not reviewed")),NOT(EXACT(Q60,"Not reviewed")))),"Check: awaiting conflicts with review",IF(AND(NOT(EXACT(Q60,"Not reviewed")),OR(LEN(R60&amp;"")=0,LEN(TRIM(S60&amp;""))=0)),"Check: review date or record missing",IF(AND(EXACT(Q60,"Not reviewed"),LEN(R60&amp;"")&gt;0),"Check: update review disposition",IF(AND(EXACT(Q60,"Accepted"),OR(NOT(EXACT(J60,"Issued")),NOT(EXACT(M60,"Received")),NOT(EXACT(P60,"Matches request")))),"Check: acceptance prerequisites missing",IF(AND(EXACT(Q60,"Not applicable"),OR(NOT(EXACT(M60,"Not applicable")),NOT(EXACT(P60,"Not applicable")))),"Check: N.A. review inconsistent",IF(AND(OR(EXACT(M60,"Partial"),EXACT(M60,"Unavailable"),EXACT(M60,"Not applicable"),EXACT(P60,"Partial"),EXACT(P60,"Different"),EXACT(P60,"Not applicable"),EXACT(Q60,"Changes requested"),EXACT(J60,"Withdrawn")),LEN(TRIM(V60&amp;""))=0),"Check: gap or exception reason missing",IF(AND(NOT(EXACT(Q60,"Accepted")),NOT(EXACT(Q60,"Not applicable")),NOT(EXACT(J60,"Withdrawn")),OR(LEN(TRIM(T60&amp;""))=0,LEN(U60&amp;"")=0)),"Check: next action or date missing","Recorded"))))))))))))))))))))))))</x:f>
      </x:c>
      <x:c r="X60" s="17" t="str">
        <x:f>IF(W60&lt;&gt;"Recorded","",IF(EXACT(J60,"Issued"),1,0))</x:f>
      </x:c>
      <x:c r="Y60" s="17" t="str">
        <x:f>IF(W60&lt;&gt;"Recorded","",IF(AND(EXACT(J60,"Issued"),NOT(EXACT(M60,"Awaiting"))),1,0))</x:f>
      </x:c>
      <x:c r="Z60" s="17" t="str">
        <x:f>IF(W60&lt;&gt;"Recorded","",IF(AND(EXACT(J60,"Issued"),EXACT(Q60,"Accepted")),1,0))</x:f>
      </x:c>
      <x:c r="AA60" s="17" t="str">
        <x:f>IF(LEN(W60&amp;"")=0,"",IF(W60&lt;&gt;"Recorded","Check: resolve input issue",IF(OR(EXACT(Q60,"Accepted"),EXACT(Q60,"Not applicable"),EXACT(J60,"Withdrawn")),"No open follow-up",IF(U60&lt;$B$9,"Action date passed",IF(U60=$B$9,"Action due today","Action date ahead")))))</x:f>
      </x:c>
    </x:row>
    <x:row r="61" ht="52" customHeight="1">
      <x:c r="A61" s="9"/>
      <x:c r="B61" s="9"/>
      <x:c r="C61" s="9"/>
      <x:c r="D61" s="9"/>
      <x:c r="E61" s="9"/>
      <x:c r="F61" s="10"/>
      <x:c r="G61" s="10"/>
      <x:c r="H61" s="9"/>
      <x:c r="I61" s="9"/>
      <x:c r="J61" s="9"/>
      <x:c r="K61" s="10"/>
      <x:c r="L61" s="10"/>
      <x:c r="M61" s="9"/>
      <x:c r="N61" s="10"/>
      <x:c r="O61" s="9"/>
      <x:c r="P61" s="9"/>
      <x:c r="Q61" s="9"/>
      <x:c r="R61" s="10"/>
      <x:c r="S61" s="9"/>
      <x:c r="T61" s="9"/>
      <x:c r="U61" s="10"/>
      <x:c r="V61" s="9"/>
      <x:c r="W61" s="17" t="str">
        <x:f>IF(COUNTA(A61:V61)=0,"",IF(OR(LEN(TRIM(A61&amp;""))=0,NOT(ISTEXT(A61)),NOT(EXACT(A61,TRIM(A61)))),"Check: ID missing or untrimmed",IF(OR(ISNUMBER(FIND("*",A61)),ISNUMBER(FIND("?",A61)),ISNUMBER(FIND("~",A61))),"Check: ID contains wildcard",IF(COUNTIFS($A$15:$A$74,A61)&gt;1,"Check: duplicate request ID",IF(OR(LEN(TRIM($B$6&amp;""))=0,NOT(IF(ISNUMBER($B$7),AND($B$7&gt;=1,$B$7&lt;=2958465,MOD($B$7,1)=0),FALSE)),NOT(IF(ISNUMBER($B$8),AND($B$8&gt;=1,$B$8&lt;=2958465,MOD($B$8,1)=0),FALSE)),NOT(IF(ISNUMBER($B$9),AND($B$9&gt;=1,$B$9&lt;=2958465,MOD($B$9,1)=0),FALSE)),$B$7&gt;$B$8),"Check: programme setup",IF(OR(LEN(TRIM(B61&amp;""))=0,LEN(TRIM(C61&amp;""))=0,LEN(TRIM(D61&amp;""))=0,LEN(TRIM(E61&amp;""))=0,LEN(TRIM(H61&amp;""))=0,LEN(TRIM(I61&amp;""))=0),"Check: core fields missing",IF(OR(NOT(IF(ISNUMBER(F61),AND(F61&gt;=1,F61&lt;=2958465,MOD(F61,1)=0),FALSE)),NOT(IF(ISNUMBER(G61),AND(G61&gt;=1,G61&lt;=2958465,MOD(G61,1)=0),FALSE)),F61&gt;G61,F61&lt;$B$7,G61&gt;$B$8),"Check: requested period invalid",IF(NOT(OR(EXACT(J61,"Draft"),EXACT(J61,"Issued"),EXACT(J61,"Withdrawn"))),"Check: request state invalid",IF(NOT(OR(EXACT(M61,"Awaiting"),EXACT(M61,"Partial"),EXACT(M61,"Received"),EXACT(M61,"Unavailable"),EXACT(M61,"Not applicable"))),"Check: receipt state invalid",IF(NOT(OR(EXACT(P61,"Not reviewed"),EXACT(P61,"Matches request"),EXACT(P61,"Partial"),EXACT(P61,"Different"),EXACT(P61,"Not applicable"))),"Check: coverage review invalid",IF(NOT(OR(EXACT(Q61,"Not reviewed"),EXACT(Q61,"In review"),EXACT(Q61,"Changes requested"),EXACT(Q61,"Accepted"),EXACT(Q61,"Not applicable"))),"Check: disposition invalid",IF(OR(AND(LEN(K61&amp;"")&gt;0,NOT(IF(ISNUMBER(K61),AND(K61&gt;=1,K61&lt;=2958465,MOD(K61,1)=0),FALSE))),AND(LEN(L61&amp;"")&gt;0,NOT(IF(ISNUMBER(L61),AND(L61&gt;=1,L61&lt;=2958465,MOD(L61,1)=0),FALSE))),AND(LEN(N61&amp;"")&gt;0,NOT(IF(ISNUMBER(N61),AND(N61&gt;=1,N61&lt;=2958465,MOD(N61,1)=0),FALSE))),AND(LEN(R61&amp;"")&gt;0,NOT(IF(ISNUMBER(R61),AND(R61&gt;=1,R61&lt;=2958465,MOD(R61,1)=0),FALSE))),AND(LEN(U61&amp;"")&gt;0,NOT(IF(ISNUMBER(U61),AND(U61&gt;=1,U61&lt;=2958465,MOD(U61,1)=0),FALSE)))),"Check: entered date invalid",IF(OR(AND(LEN(K61&amp;"")&gt;0,K61&gt;$B$9),AND(LEN(N61&amp;"")&gt;0,N61&gt;$B$9),AND(LEN(R61&amp;"")&gt;0,R61&gt;$B$9)),"Check: actual date after as-of",IF(OR(AND(LEN(K61&amp;"")&gt;0,LEN(L61&amp;"")&gt;0,L61&lt;K61),AND(LEN(N61&amp;"")&gt;0,LEN(K61&amp;"")&gt;0,N61&lt;K61),AND(LEN(R61&amp;"")&gt;0,LEN(N61&amp;"")&gt;0,R61&lt;N61)),"Check: date chronology",IF(AND(EXACT(J61,"Draft"),OR(LEN(K61&amp;"")&gt;0,LEN(N61&amp;"")&gt;0,LEN(R61&amp;"")&gt;0,NOT(EXACT(M61,"Awaiting")),NOT(EXACT(P61,"Not reviewed")),NOT(EXACT(Q61,"Not reviewed")))),"Check: draft contains completed activity",IF(AND(EXACT(J61,"Issued"),OR(LEN(K61&amp;"")=0,LEN(L61&amp;"")=0)),"Check: issue and due dates needed",IF(AND(NOT(EXACT(M61,"Awaiting")),OR(LEN(K61&amp;"")=0,LEN(N61&amp;"")=0,LEN(TRIM(O61&amp;""))=0)),"Check: reply date or locator missing",IF(AND(EXACT(M61,"Awaiting"),OR(LEN(N61&amp;"")&gt;0,LEN(R61&amp;"")&gt;0,NOT(EXACT(P61,"Not reviewed")),NOT(EXACT(Q61,"Not reviewed")))),"Check: awaiting conflicts with review",IF(AND(NOT(EXACT(Q61,"Not reviewed")),OR(LEN(R61&amp;"")=0,LEN(TRIM(S61&amp;""))=0)),"Check: review date or record missing",IF(AND(EXACT(Q61,"Not reviewed"),LEN(R61&amp;"")&gt;0),"Check: update review disposition",IF(AND(EXACT(Q61,"Accepted"),OR(NOT(EXACT(J61,"Issued")),NOT(EXACT(M61,"Received")),NOT(EXACT(P61,"Matches request")))),"Check: acceptance prerequisites missing",IF(AND(EXACT(Q61,"Not applicable"),OR(NOT(EXACT(M61,"Not applicable")),NOT(EXACT(P61,"Not applicable")))),"Check: N.A. review inconsistent",IF(AND(OR(EXACT(M61,"Partial"),EXACT(M61,"Unavailable"),EXACT(M61,"Not applicable"),EXACT(P61,"Partial"),EXACT(P61,"Different"),EXACT(P61,"Not applicable"),EXACT(Q61,"Changes requested"),EXACT(J61,"Withdrawn")),LEN(TRIM(V61&amp;""))=0),"Check: gap or exception reason missing",IF(AND(NOT(EXACT(Q61,"Accepted")),NOT(EXACT(Q61,"Not applicable")),NOT(EXACT(J61,"Withdrawn")),OR(LEN(TRIM(T61&amp;""))=0,LEN(U61&amp;"")=0)),"Check: next action or date missing","Recorded"))))))))))))))))))))))))</x:f>
      </x:c>
      <x:c r="X61" s="17" t="str">
        <x:f>IF(W61&lt;&gt;"Recorded","",IF(EXACT(J61,"Issued"),1,0))</x:f>
      </x:c>
      <x:c r="Y61" s="17" t="str">
        <x:f>IF(W61&lt;&gt;"Recorded","",IF(AND(EXACT(J61,"Issued"),NOT(EXACT(M61,"Awaiting"))),1,0))</x:f>
      </x:c>
      <x:c r="Z61" s="17" t="str">
        <x:f>IF(W61&lt;&gt;"Recorded","",IF(AND(EXACT(J61,"Issued"),EXACT(Q61,"Accepted")),1,0))</x:f>
      </x:c>
      <x:c r="AA61" s="17" t="str">
        <x:f>IF(LEN(W61&amp;"")=0,"",IF(W61&lt;&gt;"Recorded","Check: resolve input issue",IF(OR(EXACT(Q61,"Accepted"),EXACT(Q61,"Not applicable"),EXACT(J61,"Withdrawn")),"No open follow-up",IF(U61&lt;$B$9,"Action date passed",IF(U61=$B$9,"Action due today","Action date ahead")))))</x:f>
      </x:c>
    </x:row>
    <x:row r="62" ht="52" customHeight="1">
      <x:c r="A62" s="9"/>
      <x:c r="B62" s="9"/>
      <x:c r="C62" s="9"/>
      <x:c r="D62" s="9"/>
      <x:c r="E62" s="9"/>
      <x:c r="F62" s="10"/>
      <x:c r="G62" s="10"/>
      <x:c r="H62" s="9"/>
      <x:c r="I62" s="9"/>
      <x:c r="J62" s="9"/>
      <x:c r="K62" s="10"/>
      <x:c r="L62" s="10"/>
      <x:c r="M62" s="9"/>
      <x:c r="N62" s="10"/>
      <x:c r="O62" s="9"/>
      <x:c r="P62" s="9"/>
      <x:c r="Q62" s="9"/>
      <x:c r="R62" s="10"/>
      <x:c r="S62" s="9"/>
      <x:c r="T62" s="9"/>
      <x:c r="U62" s="10"/>
      <x:c r="V62" s="9"/>
      <x:c r="W62" s="17" t="str">
        <x:f>IF(COUNTA(A62:V62)=0,"",IF(OR(LEN(TRIM(A62&amp;""))=0,NOT(ISTEXT(A62)),NOT(EXACT(A62,TRIM(A62)))),"Check: ID missing or untrimmed",IF(OR(ISNUMBER(FIND("*",A62)),ISNUMBER(FIND("?",A62)),ISNUMBER(FIND("~",A62))),"Check: ID contains wildcard",IF(COUNTIFS($A$15:$A$74,A62)&gt;1,"Check: duplicate request ID",IF(OR(LEN(TRIM($B$6&amp;""))=0,NOT(IF(ISNUMBER($B$7),AND($B$7&gt;=1,$B$7&lt;=2958465,MOD($B$7,1)=0),FALSE)),NOT(IF(ISNUMBER($B$8),AND($B$8&gt;=1,$B$8&lt;=2958465,MOD($B$8,1)=0),FALSE)),NOT(IF(ISNUMBER($B$9),AND($B$9&gt;=1,$B$9&lt;=2958465,MOD($B$9,1)=0),FALSE)),$B$7&gt;$B$8),"Check: programme setup",IF(OR(LEN(TRIM(B62&amp;""))=0,LEN(TRIM(C62&amp;""))=0,LEN(TRIM(D62&amp;""))=0,LEN(TRIM(E62&amp;""))=0,LEN(TRIM(H62&amp;""))=0,LEN(TRIM(I62&amp;""))=0),"Check: core fields missing",IF(OR(NOT(IF(ISNUMBER(F62),AND(F62&gt;=1,F62&lt;=2958465,MOD(F62,1)=0),FALSE)),NOT(IF(ISNUMBER(G62),AND(G62&gt;=1,G62&lt;=2958465,MOD(G62,1)=0),FALSE)),F62&gt;G62,F62&lt;$B$7,G62&gt;$B$8),"Check: requested period invalid",IF(NOT(OR(EXACT(J62,"Draft"),EXACT(J62,"Issued"),EXACT(J62,"Withdrawn"))),"Check: request state invalid",IF(NOT(OR(EXACT(M62,"Awaiting"),EXACT(M62,"Partial"),EXACT(M62,"Received"),EXACT(M62,"Unavailable"),EXACT(M62,"Not applicable"))),"Check: receipt state invalid",IF(NOT(OR(EXACT(P62,"Not reviewed"),EXACT(P62,"Matches request"),EXACT(P62,"Partial"),EXACT(P62,"Different"),EXACT(P62,"Not applicable"))),"Check: coverage review invalid",IF(NOT(OR(EXACT(Q62,"Not reviewed"),EXACT(Q62,"In review"),EXACT(Q62,"Changes requested"),EXACT(Q62,"Accepted"),EXACT(Q62,"Not applicable"))),"Check: disposition invalid",IF(OR(AND(LEN(K62&amp;"")&gt;0,NOT(IF(ISNUMBER(K62),AND(K62&gt;=1,K62&lt;=2958465,MOD(K62,1)=0),FALSE))),AND(LEN(L62&amp;"")&gt;0,NOT(IF(ISNUMBER(L62),AND(L62&gt;=1,L62&lt;=2958465,MOD(L62,1)=0),FALSE))),AND(LEN(N62&amp;"")&gt;0,NOT(IF(ISNUMBER(N62),AND(N62&gt;=1,N62&lt;=2958465,MOD(N62,1)=0),FALSE))),AND(LEN(R62&amp;"")&gt;0,NOT(IF(ISNUMBER(R62),AND(R62&gt;=1,R62&lt;=2958465,MOD(R62,1)=0),FALSE))),AND(LEN(U62&amp;"")&gt;0,NOT(IF(ISNUMBER(U62),AND(U62&gt;=1,U62&lt;=2958465,MOD(U62,1)=0),FALSE)))),"Check: entered date invalid",IF(OR(AND(LEN(K62&amp;"")&gt;0,K62&gt;$B$9),AND(LEN(N62&amp;"")&gt;0,N62&gt;$B$9),AND(LEN(R62&amp;"")&gt;0,R62&gt;$B$9)),"Check: actual date after as-of",IF(OR(AND(LEN(K62&amp;"")&gt;0,LEN(L62&amp;"")&gt;0,L62&lt;K62),AND(LEN(N62&amp;"")&gt;0,LEN(K62&amp;"")&gt;0,N62&lt;K62),AND(LEN(R62&amp;"")&gt;0,LEN(N62&amp;"")&gt;0,R62&lt;N62)),"Check: date chronology",IF(AND(EXACT(J62,"Draft"),OR(LEN(K62&amp;"")&gt;0,LEN(N62&amp;"")&gt;0,LEN(R62&amp;"")&gt;0,NOT(EXACT(M62,"Awaiting")),NOT(EXACT(P62,"Not reviewed")),NOT(EXACT(Q62,"Not reviewed")))),"Check: draft contains completed activity",IF(AND(EXACT(J62,"Issued"),OR(LEN(K62&amp;"")=0,LEN(L62&amp;"")=0)),"Check: issue and due dates needed",IF(AND(NOT(EXACT(M62,"Awaiting")),OR(LEN(K62&amp;"")=0,LEN(N62&amp;"")=0,LEN(TRIM(O62&amp;""))=0)),"Check: reply date or locator missing",IF(AND(EXACT(M62,"Awaiting"),OR(LEN(N62&amp;"")&gt;0,LEN(R62&amp;"")&gt;0,NOT(EXACT(P62,"Not reviewed")),NOT(EXACT(Q62,"Not reviewed")))),"Check: awaiting conflicts with review",IF(AND(NOT(EXACT(Q62,"Not reviewed")),OR(LEN(R62&amp;"")=0,LEN(TRIM(S62&amp;""))=0)),"Check: review date or record missing",IF(AND(EXACT(Q62,"Not reviewed"),LEN(R62&amp;"")&gt;0),"Check: update review disposition",IF(AND(EXACT(Q62,"Accepted"),OR(NOT(EXACT(J62,"Issued")),NOT(EXACT(M62,"Received")),NOT(EXACT(P62,"Matches request")))),"Check: acceptance prerequisites missing",IF(AND(EXACT(Q62,"Not applicable"),OR(NOT(EXACT(M62,"Not applicable")),NOT(EXACT(P62,"Not applicable")))),"Check: N.A. review inconsistent",IF(AND(OR(EXACT(M62,"Partial"),EXACT(M62,"Unavailable"),EXACT(M62,"Not applicable"),EXACT(P62,"Partial"),EXACT(P62,"Different"),EXACT(P62,"Not applicable"),EXACT(Q62,"Changes requested"),EXACT(J62,"Withdrawn")),LEN(TRIM(V62&amp;""))=0),"Check: gap or exception reason missing",IF(AND(NOT(EXACT(Q62,"Accepted")),NOT(EXACT(Q62,"Not applicable")),NOT(EXACT(J62,"Withdrawn")),OR(LEN(TRIM(T62&amp;""))=0,LEN(U62&amp;"")=0)),"Check: next action or date missing","Recorded"))))))))))))))))))))))))</x:f>
      </x:c>
      <x:c r="X62" s="17" t="str">
        <x:f>IF(W62&lt;&gt;"Recorded","",IF(EXACT(J62,"Issued"),1,0))</x:f>
      </x:c>
      <x:c r="Y62" s="17" t="str">
        <x:f>IF(W62&lt;&gt;"Recorded","",IF(AND(EXACT(J62,"Issued"),NOT(EXACT(M62,"Awaiting"))),1,0))</x:f>
      </x:c>
      <x:c r="Z62" s="17" t="str">
        <x:f>IF(W62&lt;&gt;"Recorded","",IF(AND(EXACT(J62,"Issued"),EXACT(Q62,"Accepted")),1,0))</x:f>
      </x:c>
      <x:c r="AA62" s="17" t="str">
        <x:f>IF(LEN(W62&amp;"")=0,"",IF(W62&lt;&gt;"Recorded","Check: resolve input issue",IF(OR(EXACT(Q62,"Accepted"),EXACT(Q62,"Not applicable"),EXACT(J62,"Withdrawn")),"No open follow-up",IF(U62&lt;$B$9,"Action date passed",IF(U62=$B$9,"Action due today","Action date ahead")))))</x:f>
      </x:c>
    </x:row>
    <x:row r="63" ht="52" customHeight="1">
      <x:c r="A63" s="9"/>
      <x:c r="B63" s="9"/>
      <x:c r="C63" s="9"/>
      <x:c r="D63" s="9"/>
      <x:c r="E63" s="9"/>
      <x:c r="F63" s="10"/>
      <x:c r="G63" s="10"/>
      <x:c r="H63" s="9"/>
      <x:c r="I63" s="9"/>
      <x:c r="J63" s="9"/>
      <x:c r="K63" s="10"/>
      <x:c r="L63" s="10"/>
      <x:c r="M63" s="9"/>
      <x:c r="N63" s="10"/>
      <x:c r="O63" s="9"/>
      <x:c r="P63" s="9"/>
      <x:c r="Q63" s="9"/>
      <x:c r="R63" s="10"/>
      <x:c r="S63" s="9"/>
      <x:c r="T63" s="9"/>
      <x:c r="U63" s="10"/>
      <x:c r="V63" s="9"/>
      <x:c r="W63" s="17" t="str">
        <x:f>IF(COUNTA(A63:V63)=0,"",IF(OR(LEN(TRIM(A63&amp;""))=0,NOT(ISTEXT(A63)),NOT(EXACT(A63,TRIM(A63)))),"Check: ID missing or untrimmed",IF(OR(ISNUMBER(FIND("*",A63)),ISNUMBER(FIND("?",A63)),ISNUMBER(FIND("~",A63))),"Check: ID contains wildcard",IF(COUNTIFS($A$15:$A$74,A63)&gt;1,"Check: duplicate request ID",IF(OR(LEN(TRIM($B$6&amp;""))=0,NOT(IF(ISNUMBER($B$7),AND($B$7&gt;=1,$B$7&lt;=2958465,MOD($B$7,1)=0),FALSE)),NOT(IF(ISNUMBER($B$8),AND($B$8&gt;=1,$B$8&lt;=2958465,MOD($B$8,1)=0),FALSE)),NOT(IF(ISNUMBER($B$9),AND($B$9&gt;=1,$B$9&lt;=2958465,MOD($B$9,1)=0),FALSE)),$B$7&gt;$B$8),"Check: programme setup",IF(OR(LEN(TRIM(B63&amp;""))=0,LEN(TRIM(C63&amp;""))=0,LEN(TRIM(D63&amp;""))=0,LEN(TRIM(E63&amp;""))=0,LEN(TRIM(H63&amp;""))=0,LEN(TRIM(I63&amp;""))=0),"Check: core fields missing",IF(OR(NOT(IF(ISNUMBER(F63),AND(F63&gt;=1,F63&lt;=2958465,MOD(F63,1)=0),FALSE)),NOT(IF(ISNUMBER(G63),AND(G63&gt;=1,G63&lt;=2958465,MOD(G63,1)=0),FALSE)),F63&gt;G63,F63&lt;$B$7,G63&gt;$B$8),"Check: requested period invalid",IF(NOT(OR(EXACT(J63,"Draft"),EXACT(J63,"Issued"),EXACT(J63,"Withdrawn"))),"Check: request state invalid",IF(NOT(OR(EXACT(M63,"Awaiting"),EXACT(M63,"Partial"),EXACT(M63,"Received"),EXACT(M63,"Unavailable"),EXACT(M63,"Not applicable"))),"Check: receipt state invalid",IF(NOT(OR(EXACT(P63,"Not reviewed"),EXACT(P63,"Matches request"),EXACT(P63,"Partial"),EXACT(P63,"Different"),EXACT(P63,"Not applicable"))),"Check: coverage review invalid",IF(NOT(OR(EXACT(Q63,"Not reviewed"),EXACT(Q63,"In review"),EXACT(Q63,"Changes requested"),EXACT(Q63,"Accepted"),EXACT(Q63,"Not applicable"))),"Check: disposition invalid",IF(OR(AND(LEN(K63&amp;"")&gt;0,NOT(IF(ISNUMBER(K63),AND(K63&gt;=1,K63&lt;=2958465,MOD(K63,1)=0),FALSE))),AND(LEN(L63&amp;"")&gt;0,NOT(IF(ISNUMBER(L63),AND(L63&gt;=1,L63&lt;=2958465,MOD(L63,1)=0),FALSE))),AND(LEN(N63&amp;"")&gt;0,NOT(IF(ISNUMBER(N63),AND(N63&gt;=1,N63&lt;=2958465,MOD(N63,1)=0),FALSE))),AND(LEN(R63&amp;"")&gt;0,NOT(IF(ISNUMBER(R63),AND(R63&gt;=1,R63&lt;=2958465,MOD(R63,1)=0),FALSE))),AND(LEN(U63&amp;"")&gt;0,NOT(IF(ISNUMBER(U63),AND(U63&gt;=1,U63&lt;=2958465,MOD(U63,1)=0),FALSE)))),"Check: entered date invalid",IF(OR(AND(LEN(K63&amp;"")&gt;0,K63&gt;$B$9),AND(LEN(N63&amp;"")&gt;0,N63&gt;$B$9),AND(LEN(R63&amp;"")&gt;0,R63&gt;$B$9)),"Check: actual date after as-of",IF(OR(AND(LEN(K63&amp;"")&gt;0,LEN(L63&amp;"")&gt;0,L63&lt;K63),AND(LEN(N63&amp;"")&gt;0,LEN(K63&amp;"")&gt;0,N63&lt;K63),AND(LEN(R63&amp;"")&gt;0,LEN(N63&amp;"")&gt;0,R63&lt;N63)),"Check: date chronology",IF(AND(EXACT(J63,"Draft"),OR(LEN(K63&amp;"")&gt;0,LEN(N63&amp;"")&gt;0,LEN(R63&amp;"")&gt;0,NOT(EXACT(M63,"Awaiting")),NOT(EXACT(P63,"Not reviewed")),NOT(EXACT(Q63,"Not reviewed")))),"Check: draft contains completed activity",IF(AND(EXACT(J63,"Issued"),OR(LEN(K63&amp;"")=0,LEN(L63&amp;"")=0)),"Check: issue and due dates needed",IF(AND(NOT(EXACT(M63,"Awaiting")),OR(LEN(K63&amp;"")=0,LEN(N63&amp;"")=0,LEN(TRIM(O63&amp;""))=0)),"Check: reply date or locator missing",IF(AND(EXACT(M63,"Awaiting"),OR(LEN(N63&amp;"")&gt;0,LEN(R63&amp;"")&gt;0,NOT(EXACT(P63,"Not reviewed")),NOT(EXACT(Q63,"Not reviewed")))),"Check: awaiting conflicts with review",IF(AND(NOT(EXACT(Q63,"Not reviewed")),OR(LEN(R63&amp;"")=0,LEN(TRIM(S63&amp;""))=0)),"Check: review date or record missing",IF(AND(EXACT(Q63,"Not reviewed"),LEN(R63&amp;"")&gt;0),"Check: update review disposition",IF(AND(EXACT(Q63,"Accepted"),OR(NOT(EXACT(J63,"Issued")),NOT(EXACT(M63,"Received")),NOT(EXACT(P63,"Matches request")))),"Check: acceptance prerequisites missing",IF(AND(EXACT(Q63,"Not applicable"),OR(NOT(EXACT(M63,"Not applicable")),NOT(EXACT(P63,"Not applicable")))),"Check: N.A. review inconsistent",IF(AND(OR(EXACT(M63,"Partial"),EXACT(M63,"Unavailable"),EXACT(M63,"Not applicable"),EXACT(P63,"Partial"),EXACT(P63,"Different"),EXACT(P63,"Not applicable"),EXACT(Q63,"Changes requested"),EXACT(J63,"Withdrawn")),LEN(TRIM(V63&amp;""))=0),"Check: gap or exception reason missing",IF(AND(NOT(EXACT(Q63,"Accepted")),NOT(EXACT(Q63,"Not applicable")),NOT(EXACT(J63,"Withdrawn")),OR(LEN(TRIM(T63&amp;""))=0,LEN(U63&amp;"")=0)),"Check: next action or date missing","Recorded"))))))))))))))))))))))))</x:f>
      </x:c>
      <x:c r="X63" s="17" t="str">
        <x:f>IF(W63&lt;&gt;"Recorded","",IF(EXACT(J63,"Issued"),1,0))</x:f>
      </x:c>
      <x:c r="Y63" s="17" t="str">
        <x:f>IF(W63&lt;&gt;"Recorded","",IF(AND(EXACT(J63,"Issued"),NOT(EXACT(M63,"Awaiting"))),1,0))</x:f>
      </x:c>
      <x:c r="Z63" s="17" t="str">
        <x:f>IF(W63&lt;&gt;"Recorded","",IF(AND(EXACT(J63,"Issued"),EXACT(Q63,"Accepted")),1,0))</x:f>
      </x:c>
      <x:c r="AA63" s="17" t="str">
        <x:f>IF(LEN(W63&amp;"")=0,"",IF(W63&lt;&gt;"Recorded","Check: resolve input issue",IF(OR(EXACT(Q63,"Accepted"),EXACT(Q63,"Not applicable"),EXACT(J63,"Withdrawn")),"No open follow-up",IF(U63&lt;$B$9,"Action date passed",IF(U63=$B$9,"Action due today","Action date ahead")))))</x:f>
      </x:c>
    </x:row>
    <x:row r="64" ht="52" customHeight="1">
      <x:c r="A64" s="9"/>
      <x:c r="B64" s="9"/>
      <x:c r="C64" s="9"/>
      <x:c r="D64" s="9"/>
      <x:c r="E64" s="9"/>
      <x:c r="F64" s="10"/>
      <x:c r="G64" s="10"/>
      <x:c r="H64" s="9"/>
      <x:c r="I64" s="9"/>
      <x:c r="J64" s="9"/>
      <x:c r="K64" s="10"/>
      <x:c r="L64" s="10"/>
      <x:c r="M64" s="9"/>
      <x:c r="N64" s="10"/>
      <x:c r="O64" s="9"/>
      <x:c r="P64" s="9"/>
      <x:c r="Q64" s="9"/>
      <x:c r="R64" s="10"/>
      <x:c r="S64" s="9"/>
      <x:c r="T64" s="9"/>
      <x:c r="U64" s="10"/>
      <x:c r="V64" s="9"/>
      <x:c r="W64" s="17" t="str">
        <x:f>IF(COUNTA(A64:V64)=0,"",IF(OR(LEN(TRIM(A64&amp;""))=0,NOT(ISTEXT(A64)),NOT(EXACT(A64,TRIM(A64)))),"Check: ID missing or untrimmed",IF(OR(ISNUMBER(FIND("*",A64)),ISNUMBER(FIND("?",A64)),ISNUMBER(FIND("~",A64))),"Check: ID contains wildcard",IF(COUNTIFS($A$15:$A$74,A64)&gt;1,"Check: duplicate request ID",IF(OR(LEN(TRIM($B$6&amp;""))=0,NOT(IF(ISNUMBER($B$7),AND($B$7&gt;=1,$B$7&lt;=2958465,MOD($B$7,1)=0),FALSE)),NOT(IF(ISNUMBER($B$8),AND($B$8&gt;=1,$B$8&lt;=2958465,MOD($B$8,1)=0),FALSE)),NOT(IF(ISNUMBER($B$9),AND($B$9&gt;=1,$B$9&lt;=2958465,MOD($B$9,1)=0),FALSE)),$B$7&gt;$B$8),"Check: programme setup",IF(OR(LEN(TRIM(B64&amp;""))=0,LEN(TRIM(C64&amp;""))=0,LEN(TRIM(D64&amp;""))=0,LEN(TRIM(E64&amp;""))=0,LEN(TRIM(H64&amp;""))=0,LEN(TRIM(I64&amp;""))=0),"Check: core fields missing",IF(OR(NOT(IF(ISNUMBER(F64),AND(F64&gt;=1,F64&lt;=2958465,MOD(F64,1)=0),FALSE)),NOT(IF(ISNUMBER(G64),AND(G64&gt;=1,G64&lt;=2958465,MOD(G64,1)=0),FALSE)),F64&gt;G64,F64&lt;$B$7,G64&gt;$B$8),"Check: requested period invalid",IF(NOT(OR(EXACT(J64,"Draft"),EXACT(J64,"Issued"),EXACT(J64,"Withdrawn"))),"Check: request state invalid",IF(NOT(OR(EXACT(M64,"Awaiting"),EXACT(M64,"Partial"),EXACT(M64,"Received"),EXACT(M64,"Unavailable"),EXACT(M64,"Not applicable"))),"Check: receipt state invalid",IF(NOT(OR(EXACT(P64,"Not reviewed"),EXACT(P64,"Matches request"),EXACT(P64,"Partial"),EXACT(P64,"Different"),EXACT(P64,"Not applicable"))),"Check: coverage review invalid",IF(NOT(OR(EXACT(Q64,"Not reviewed"),EXACT(Q64,"In review"),EXACT(Q64,"Changes requested"),EXACT(Q64,"Accepted"),EXACT(Q64,"Not applicable"))),"Check: disposition invalid",IF(OR(AND(LEN(K64&amp;"")&gt;0,NOT(IF(ISNUMBER(K64),AND(K64&gt;=1,K64&lt;=2958465,MOD(K64,1)=0),FALSE))),AND(LEN(L64&amp;"")&gt;0,NOT(IF(ISNUMBER(L64),AND(L64&gt;=1,L64&lt;=2958465,MOD(L64,1)=0),FALSE))),AND(LEN(N64&amp;"")&gt;0,NOT(IF(ISNUMBER(N64),AND(N64&gt;=1,N64&lt;=2958465,MOD(N64,1)=0),FALSE))),AND(LEN(R64&amp;"")&gt;0,NOT(IF(ISNUMBER(R64),AND(R64&gt;=1,R64&lt;=2958465,MOD(R64,1)=0),FALSE))),AND(LEN(U64&amp;"")&gt;0,NOT(IF(ISNUMBER(U64),AND(U64&gt;=1,U64&lt;=2958465,MOD(U64,1)=0),FALSE)))),"Check: entered date invalid",IF(OR(AND(LEN(K64&amp;"")&gt;0,K64&gt;$B$9),AND(LEN(N64&amp;"")&gt;0,N64&gt;$B$9),AND(LEN(R64&amp;"")&gt;0,R64&gt;$B$9)),"Check: actual date after as-of",IF(OR(AND(LEN(K64&amp;"")&gt;0,LEN(L64&amp;"")&gt;0,L64&lt;K64),AND(LEN(N64&amp;"")&gt;0,LEN(K64&amp;"")&gt;0,N64&lt;K64),AND(LEN(R64&amp;"")&gt;0,LEN(N64&amp;"")&gt;0,R64&lt;N64)),"Check: date chronology",IF(AND(EXACT(J64,"Draft"),OR(LEN(K64&amp;"")&gt;0,LEN(N64&amp;"")&gt;0,LEN(R64&amp;"")&gt;0,NOT(EXACT(M64,"Awaiting")),NOT(EXACT(P64,"Not reviewed")),NOT(EXACT(Q64,"Not reviewed")))),"Check: draft contains completed activity",IF(AND(EXACT(J64,"Issued"),OR(LEN(K64&amp;"")=0,LEN(L64&amp;"")=0)),"Check: issue and due dates needed",IF(AND(NOT(EXACT(M64,"Awaiting")),OR(LEN(K64&amp;"")=0,LEN(N64&amp;"")=0,LEN(TRIM(O64&amp;""))=0)),"Check: reply date or locator missing",IF(AND(EXACT(M64,"Awaiting"),OR(LEN(N64&amp;"")&gt;0,LEN(R64&amp;"")&gt;0,NOT(EXACT(P64,"Not reviewed")),NOT(EXACT(Q64,"Not reviewed")))),"Check: awaiting conflicts with review",IF(AND(NOT(EXACT(Q64,"Not reviewed")),OR(LEN(R64&amp;"")=0,LEN(TRIM(S64&amp;""))=0)),"Check: review date or record missing",IF(AND(EXACT(Q64,"Not reviewed"),LEN(R64&amp;"")&gt;0),"Check: update review disposition",IF(AND(EXACT(Q64,"Accepted"),OR(NOT(EXACT(J64,"Issued")),NOT(EXACT(M64,"Received")),NOT(EXACT(P64,"Matches request")))),"Check: acceptance prerequisites missing",IF(AND(EXACT(Q64,"Not applicable"),OR(NOT(EXACT(M64,"Not applicable")),NOT(EXACT(P64,"Not applicable")))),"Check: N.A. review inconsistent",IF(AND(OR(EXACT(M64,"Partial"),EXACT(M64,"Unavailable"),EXACT(M64,"Not applicable"),EXACT(P64,"Partial"),EXACT(P64,"Different"),EXACT(P64,"Not applicable"),EXACT(Q64,"Changes requested"),EXACT(J64,"Withdrawn")),LEN(TRIM(V64&amp;""))=0),"Check: gap or exception reason missing",IF(AND(NOT(EXACT(Q64,"Accepted")),NOT(EXACT(Q64,"Not applicable")),NOT(EXACT(J64,"Withdrawn")),OR(LEN(TRIM(T64&amp;""))=0,LEN(U64&amp;"")=0)),"Check: next action or date missing","Recorded"))))))))))))))))))))))))</x:f>
      </x:c>
      <x:c r="X64" s="17" t="str">
        <x:f>IF(W64&lt;&gt;"Recorded","",IF(EXACT(J64,"Issued"),1,0))</x:f>
      </x:c>
      <x:c r="Y64" s="17" t="str">
        <x:f>IF(W64&lt;&gt;"Recorded","",IF(AND(EXACT(J64,"Issued"),NOT(EXACT(M64,"Awaiting"))),1,0))</x:f>
      </x:c>
      <x:c r="Z64" s="17" t="str">
        <x:f>IF(W64&lt;&gt;"Recorded","",IF(AND(EXACT(J64,"Issued"),EXACT(Q64,"Accepted")),1,0))</x:f>
      </x:c>
      <x:c r="AA64" s="17" t="str">
        <x:f>IF(LEN(W64&amp;"")=0,"",IF(W64&lt;&gt;"Recorded","Check: resolve input issue",IF(OR(EXACT(Q64,"Accepted"),EXACT(Q64,"Not applicable"),EXACT(J64,"Withdrawn")),"No open follow-up",IF(U64&lt;$B$9,"Action date passed",IF(U64=$B$9,"Action due today","Action date ahead")))))</x:f>
      </x:c>
    </x:row>
    <x:row r="65" ht="52" customHeight="1">
      <x:c r="A65" s="9"/>
      <x:c r="B65" s="9"/>
      <x:c r="C65" s="9"/>
      <x:c r="D65" s="9"/>
      <x:c r="E65" s="9"/>
      <x:c r="F65" s="10"/>
      <x:c r="G65" s="10"/>
      <x:c r="H65" s="9"/>
      <x:c r="I65" s="9"/>
      <x:c r="J65" s="9"/>
      <x:c r="K65" s="10"/>
      <x:c r="L65" s="10"/>
      <x:c r="M65" s="9"/>
      <x:c r="N65" s="10"/>
      <x:c r="O65" s="9"/>
      <x:c r="P65" s="9"/>
      <x:c r="Q65" s="9"/>
      <x:c r="R65" s="10"/>
      <x:c r="S65" s="9"/>
      <x:c r="T65" s="9"/>
      <x:c r="U65" s="10"/>
      <x:c r="V65" s="9"/>
      <x:c r="W65" s="17" t="str">
        <x:f>IF(COUNTA(A65:V65)=0,"",IF(OR(LEN(TRIM(A65&amp;""))=0,NOT(ISTEXT(A65)),NOT(EXACT(A65,TRIM(A65)))),"Check: ID missing or untrimmed",IF(OR(ISNUMBER(FIND("*",A65)),ISNUMBER(FIND("?",A65)),ISNUMBER(FIND("~",A65))),"Check: ID contains wildcard",IF(COUNTIFS($A$15:$A$74,A65)&gt;1,"Check: duplicate request ID",IF(OR(LEN(TRIM($B$6&amp;""))=0,NOT(IF(ISNUMBER($B$7),AND($B$7&gt;=1,$B$7&lt;=2958465,MOD($B$7,1)=0),FALSE)),NOT(IF(ISNUMBER($B$8),AND($B$8&gt;=1,$B$8&lt;=2958465,MOD($B$8,1)=0),FALSE)),NOT(IF(ISNUMBER($B$9),AND($B$9&gt;=1,$B$9&lt;=2958465,MOD($B$9,1)=0),FALSE)),$B$7&gt;$B$8),"Check: programme setup",IF(OR(LEN(TRIM(B65&amp;""))=0,LEN(TRIM(C65&amp;""))=0,LEN(TRIM(D65&amp;""))=0,LEN(TRIM(E65&amp;""))=0,LEN(TRIM(H65&amp;""))=0,LEN(TRIM(I65&amp;""))=0),"Check: core fields missing",IF(OR(NOT(IF(ISNUMBER(F65),AND(F65&gt;=1,F65&lt;=2958465,MOD(F65,1)=0),FALSE)),NOT(IF(ISNUMBER(G65),AND(G65&gt;=1,G65&lt;=2958465,MOD(G65,1)=0),FALSE)),F65&gt;G65,F65&lt;$B$7,G65&gt;$B$8),"Check: requested period invalid",IF(NOT(OR(EXACT(J65,"Draft"),EXACT(J65,"Issued"),EXACT(J65,"Withdrawn"))),"Check: request state invalid",IF(NOT(OR(EXACT(M65,"Awaiting"),EXACT(M65,"Partial"),EXACT(M65,"Received"),EXACT(M65,"Unavailable"),EXACT(M65,"Not applicable"))),"Check: receipt state invalid",IF(NOT(OR(EXACT(P65,"Not reviewed"),EXACT(P65,"Matches request"),EXACT(P65,"Partial"),EXACT(P65,"Different"),EXACT(P65,"Not applicable"))),"Check: coverage review invalid",IF(NOT(OR(EXACT(Q65,"Not reviewed"),EXACT(Q65,"In review"),EXACT(Q65,"Changes requested"),EXACT(Q65,"Accepted"),EXACT(Q65,"Not applicable"))),"Check: disposition invalid",IF(OR(AND(LEN(K65&amp;"")&gt;0,NOT(IF(ISNUMBER(K65),AND(K65&gt;=1,K65&lt;=2958465,MOD(K65,1)=0),FALSE))),AND(LEN(L65&amp;"")&gt;0,NOT(IF(ISNUMBER(L65),AND(L65&gt;=1,L65&lt;=2958465,MOD(L65,1)=0),FALSE))),AND(LEN(N65&amp;"")&gt;0,NOT(IF(ISNUMBER(N65),AND(N65&gt;=1,N65&lt;=2958465,MOD(N65,1)=0),FALSE))),AND(LEN(R65&amp;"")&gt;0,NOT(IF(ISNUMBER(R65),AND(R65&gt;=1,R65&lt;=2958465,MOD(R65,1)=0),FALSE))),AND(LEN(U65&amp;"")&gt;0,NOT(IF(ISNUMBER(U65),AND(U65&gt;=1,U65&lt;=2958465,MOD(U65,1)=0),FALSE)))),"Check: entered date invalid",IF(OR(AND(LEN(K65&amp;"")&gt;0,K65&gt;$B$9),AND(LEN(N65&amp;"")&gt;0,N65&gt;$B$9),AND(LEN(R65&amp;"")&gt;0,R65&gt;$B$9)),"Check: actual date after as-of",IF(OR(AND(LEN(K65&amp;"")&gt;0,LEN(L65&amp;"")&gt;0,L65&lt;K65),AND(LEN(N65&amp;"")&gt;0,LEN(K65&amp;"")&gt;0,N65&lt;K65),AND(LEN(R65&amp;"")&gt;0,LEN(N65&amp;"")&gt;0,R65&lt;N65)),"Check: date chronology",IF(AND(EXACT(J65,"Draft"),OR(LEN(K65&amp;"")&gt;0,LEN(N65&amp;"")&gt;0,LEN(R65&amp;"")&gt;0,NOT(EXACT(M65,"Awaiting")),NOT(EXACT(P65,"Not reviewed")),NOT(EXACT(Q65,"Not reviewed")))),"Check: draft contains completed activity",IF(AND(EXACT(J65,"Issued"),OR(LEN(K65&amp;"")=0,LEN(L65&amp;"")=0)),"Check: issue and due dates needed",IF(AND(NOT(EXACT(M65,"Awaiting")),OR(LEN(K65&amp;"")=0,LEN(N65&amp;"")=0,LEN(TRIM(O65&amp;""))=0)),"Check: reply date or locator missing",IF(AND(EXACT(M65,"Awaiting"),OR(LEN(N65&amp;"")&gt;0,LEN(R65&amp;"")&gt;0,NOT(EXACT(P65,"Not reviewed")),NOT(EXACT(Q65,"Not reviewed")))),"Check: awaiting conflicts with review",IF(AND(NOT(EXACT(Q65,"Not reviewed")),OR(LEN(R65&amp;"")=0,LEN(TRIM(S65&amp;""))=0)),"Check: review date or record missing",IF(AND(EXACT(Q65,"Not reviewed"),LEN(R65&amp;"")&gt;0),"Check: update review disposition",IF(AND(EXACT(Q65,"Accepted"),OR(NOT(EXACT(J65,"Issued")),NOT(EXACT(M65,"Received")),NOT(EXACT(P65,"Matches request")))),"Check: acceptance prerequisites missing",IF(AND(EXACT(Q65,"Not applicable"),OR(NOT(EXACT(M65,"Not applicable")),NOT(EXACT(P65,"Not applicable")))),"Check: N.A. review inconsistent",IF(AND(OR(EXACT(M65,"Partial"),EXACT(M65,"Unavailable"),EXACT(M65,"Not applicable"),EXACT(P65,"Partial"),EXACT(P65,"Different"),EXACT(P65,"Not applicable"),EXACT(Q65,"Changes requested"),EXACT(J65,"Withdrawn")),LEN(TRIM(V65&amp;""))=0),"Check: gap or exception reason missing",IF(AND(NOT(EXACT(Q65,"Accepted")),NOT(EXACT(Q65,"Not applicable")),NOT(EXACT(J65,"Withdrawn")),OR(LEN(TRIM(T65&amp;""))=0,LEN(U65&amp;"")=0)),"Check: next action or date missing","Recorded"))))))))))))))))))))))))</x:f>
      </x:c>
      <x:c r="X65" s="17" t="str">
        <x:f>IF(W65&lt;&gt;"Recorded","",IF(EXACT(J65,"Issued"),1,0))</x:f>
      </x:c>
      <x:c r="Y65" s="17" t="str">
        <x:f>IF(W65&lt;&gt;"Recorded","",IF(AND(EXACT(J65,"Issued"),NOT(EXACT(M65,"Awaiting"))),1,0))</x:f>
      </x:c>
      <x:c r="Z65" s="17" t="str">
        <x:f>IF(W65&lt;&gt;"Recorded","",IF(AND(EXACT(J65,"Issued"),EXACT(Q65,"Accepted")),1,0))</x:f>
      </x:c>
      <x:c r="AA65" s="17" t="str">
        <x:f>IF(LEN(W65&amp;"")=0,"",IF(W65&lt;&gt;"Recorded","Check: resolve input issue",IF(OR(EXACT(Q65,"Accepted"),EXACT(Q65,"Not applicable"),EXACT(J65,"Withdrawn")),"No open follow-up",IF(U65&lt;$B$9,"Action date passed",IF(U65=$B$9,"Action due today","Action date ahead")))))</x:f>
      </x:c>
    </x:row>
    <x:row r="66" ht="52" customHeight="1">
      <x:c r="A66" s="9"/>
      <x:c r="B66" s="9"/>
      <x:c r="C66" s="9"/>
      <x:c r="D66" s="9"/>
      <x:c r="E66" s="9"/>
      <x:c r="F66" s="10"/>
      <x:c r="G66" s="10"/>
      <x:c r="H66" s="9"/>
      <x:c r="I66" s="9"/>
      <x:c r="J66" s="9"/>
      <x:c r="K66" s="10"/>
      <x:c r="L66" s="10"/>
      <x:c r="M66" s="9"/>
      <x:c r="N66" s="10"/>
      <x:c r="O66" s="9"/>
      <x:c r="P66" s="9"/>
      <x:c r="Q66" s="9"/>
      <x:c r="R66" s="10"/>
      <x:c r="S66" s="9"/>
      <x:c r="T66" s="9"/>
      <x:c r="U66" s="10"/>
      <x:c r="V66" s="9"/>
      <x:c r="W66" s="17" t="str">
        <x:f>IF(COUNTA(A66:V66)=0,"",IF(OR(LEN(TRIM(A66&amp;""))=0,NOT(ISTEXT(A66)),NOT(EXACT(A66,TRIM(A66)))),"Check: ID missing or untrimmed",IF(OR(ISNUMBER(FIND("*",A66)),ISNUMBER(FIND("?",A66)),ISNUMBER(FIND("~",A66))),"Check: ID contains wildcard",IF(COUNTIFS($A$15:$A$74,A66)&gt;1,"Check: duplicate request ID",IF(OR(LEN(TRIM($B$6&amp;""))=0,NOT(IF(ISNUMBER($B$7),AND($B$7&gt;=1,$B$7&lt;=2958465,MOD($B$7,1)=0),FALSE)),NOT(IF(ISNUMBER($B$8),AND($B$8&gt;=1,$B$8&lt;=2958465,MOD($B$8,1)=0),FALSE)),NOT(IF(ISNUMBER($B$9),AND($B$9&gt;=1,$B$9&lt;=2958465,MOD($B$9,1)=0),FALSE)),$B$7&gt;$B$8),"Check: programme setup",IF(OR(LEN(TRIM(B66&amp;""))=0,LEN(TRIM(C66&amp;""))=0,LEN(TRIM(D66&amp;""))=0,LEN(TRIM(E66&amp;""))=0,LEN(TRIM(H66&amp;""))=0,LEN(TRIM(I66&amp;""))=0),"Check: core fields missing",IF(OR(NOT(IF(ISNUMBER(F66),AND(F66&gt;=1,F66&lt;=2958465,MOD(F66,1)=0),FALSE)),NOT(IF(ISNUMBER(G66),AND(G66&gt;=1,G66&lt;=2958465,MOD(G66,1)=0),FALSE)),F66&gt;G66,F66&lt;$B$7,G66&gt;$B$8),"Check: requested period invalid",IF(NOT(OR(EXACT(J66,"Draft"),EXACT(J66,"Issued"),EXACT(J66,"Withdrawn"))),"Check: request state invalid",IF(NOT(OR(EXACT(M66,"Awaiting"),EXACT(M66,"Partial"),EXACT(M66,"Received"),EXACT(M66,"Unavailable"),EXACT(M66,"Not applicable"))),"Check: receipt state invalid",IF(NOT(OR(EXACT(P66,"Not reviewed"),EXACT(P66,"Matches request"),EXACT(P66,"Partial"),EXACT(P66,"Different"),EXACT(P66,"Not applicable"))),"Check: coverage review invalid",IF(NOT(OR(EXACT(Q66,"Not reviewed"),EXACT(Q66,"In review"),EXACT(Q66,"Changes requested"),EXACT(Q66,"Accepted"),EXACT(Q66,"Not applicable"))),"Check: disposition invalid",IF(OR(AND(LEN(K66&amp;"")&gt;0,NOT(IF(ISNUMBER(K66),AND(K66&gt;=1,K66&lt;=2958465,MOD(K66,1)=0),FALSE))),AND(LEN(L66&amp;"")&gt;0,NOT(IF(ISNUMBER(L66),AND(L66&gt;=1,L66&lt;=2958465,MOD(L66,1)=0),FALSE))),AND(LEN(N66&amp;"")&gt;0,NOT(IF(ISNUMBER(N66),AND(N66&gt;=1,N66&lt;=2958465,MOD(N66,1)=0),FALSE))),AND(LEN(R66&amp;"")&gt;0,NOT(IF(ISNUMBER(R66),AND(R66&gt;=1,R66&lt;=2958465,MOD(R66,1)=0),FALSE))),AND(LEN(U66&amp;"")&gt;0,NOT(IF(ISNUMBER(U66),AND(U66&gt;=1,U66&lt;=2958465,MOD(U66,1)=0),FALSE)))),"Check: entered date invalid",IF(OR(AND(LEN(K66&amp;"")&gt;0,K66&gt;$B$9),AND(LEN(N66&amp;"")&gt;0,N66&gt;$B$9),AND(LEN(R66&amp;"")&gt;0,R66&gt;$B$9)),"Check: actual date after as-of",IF(OR(AND(LEN(K66&amp;"")&gt;0,LEN(L66&amp;"")&gt;0,L66&lt;K66),AND(LEN(N66&amp;"")&gt;0,LEN(K66&amp;"")&gt;0,N66&lt;K66),AND(LEN(R66&amp;"")&gt;0,LEN(N66&amp;"")&gt;0,R66&lt;N66)),"Check: date chronology",IF(AND(EXACT(J66,"Draft"),OR(LEN(K66&amp;"")&gt;0,LEN(N66&amp;"")&gt;0,LEN(R66&amp;"")&gt;0,NOT(EXACT(M66,"Awaiting")),NOT(EXACT(P66,"Not reviewed")),NOT(EXACT(Q66,"Not reviewed")))),"Check: draft contains completed activity",IF(AND(EXACT(J66,"Issued"),OR(LEN(K66&amp;"")=0,LEN(L66&amp;"")=0)),"Check: issue and due dates needed",IF(AND(NOT(EXACT(M66,"Awaiting")),OR(LEN(K66&amp;"")=0,LEN(N66&amp;"")=0,LEN(TRIM(O66&amp;""))=0)),"Check: reply date or locator missing",IF(AND(EXACT(M66,"Awaiting"),OR(LEN(N66&amp;"")&gt;0,LEN(R66&amp;"")&gt;0,NOT(EXACT(P66,"Not reviewed")),NOT(EXACT(Q66,"Not reviewed")))),"Check: awaiting conflicts with review",IF(AND(NOT(EXACT(Q66,"Not reviewed")),OR(LEN(R66&amp;"")=0,LEN(TRIM(S66&amp;""))=0)),"Check: review date or record missing",IF(AND(EXACT(Q66,"Not reviewed"),LEN(R66&amp;"")&gt;0),"Check: update review disposition",IF(AND(EXACT(Q66,"Accepted"),OR(NOT(EXACT(J66,"Issued")),NOT(EXACT(M66,"Received")),NOT(EXACT(P66,"Matches request")))),"Check: acceptance prerequisites missing",IF(AND(EXACT(Q66,"Not applicable"),OR(NOT(EXACT(M66,"Not applicable")),NOT(EXACT(P66,"Not applicable")))),"Check: N.A. review inconsistent",IF(AND(OR(EXACT(M66,"Partial"),EXACT(M66,"Unavailable"),EXACT(M66,"Not applicable"),EXACT(P66,"Partial"),EXACT(P66,"Different"),EXACT(P66,"Not applicable"),EXACT(Q66,"Changes requested"),EXACT(J66,"Withdrawn")),LEN(TRIM(V66&amp;""))=0),"Check: gap or exception reason missing",IF(AND(NOT(EXACT(Q66,"Accepted")),NOT(EXACT(Q66,"Not applicable")),NOT(EXACT(J66,"Withdrawn")),OR(LEN(TRIM(T66&amp;""))=0,LEN(U66&amp;"")=0)),"Check: next action or date missing","Recorded"))))))))))))))))))))))))</x:f>
      </x:c>
      <x:c r="X66" s="17" t="str">
        <x:f>IF(W66&lt;&gt;"Recorded","",IF(EXACT(J66,"Issued"),1,0))</x:f>
      </x:c>
      <x:c r="Y66" s="17" t="str">
        <x:f>IF(W66&lt;&gt;"Recorded","",IF(AND(EXACT(J66,"Issued"),NOT(EXACT(M66,"Awaiting"))),1,0))</x:f>
      </x:c>
      <x:c r="Z66" s="17" t="str">
        <x:f>IF(W66&lt;&gt;"Recorded","",IF(AND(EXACT(J66,"Issued"),EXACT(Q66,"Accepted")),1,0))</x:f>
      </x:c>
      <x:c r="AA66" s="17" t="str">
        <x:f>IF(LEN(W66&amp;"")=0,"",IF(W66&lt;&gt;"Recorded","Check: resolve input issue",IF(OR(EXACT(Q66,"Accepted"),EXACT(Q66,"Not applicable"),EXACT(J66,"Withdrawn")),"No open follow-up",IF(U66&lt;$B$9,"Action date passed",IF(U66=$B$9,"Action due today","Action date ahead")))))</x:f>
      </x:c>
    </x:row>
    <x:row r="67" ht="52" customHeight="1">
      <x:c r="A67" s="9"/>
      <x:c r="B67" s="9"/>
      <x:c r="C67" s="9"/>
      <x:c r="D67" s="9"/>
      <x:c r="E67" s="9"/>
      <x:c r="F67" s="10"/>
      <x:c r="G67" s="10"/>
      <x:c r="H67" s="9"/>
      <x:c r="I67" s="9"/>
      <x:c r="J67" s="9"/>
      <x:c r="K67" s="10"/>
      <x:c r="L67" s="10"/>
      <x:c r="M67" s="9"/>
      <x:c r="N67" s="10"/>
      <x:c r="O67" s="9"/>
      <x:c r="P67" s="9"/>
      <x:c r="Q67" s="9"/>
      <x:c r="R67" s="10"/>
      <x:c r="S67" s="9"/>
      <x:c r="T67" s="9"/>
      <x:c r="U67" s="10"/>
      <x:c r="V67" s="9"/>
      <x:c r="W67" s="17" t="str">
        <x:f>IF(COUNTA(A67:V67)=0,"",IF(OR(LEN(TRIM(A67&amp;""))=0,NOT(ISTEXT(A67)),NOT(EXACT(A67,TRIM(A67)))),"Check: ID missing or untrimmed",IF(OR(ISNUMBER(FIND("*",A67)),ISNUMBER(FIND("?",A67)),ISNUMBER(FIND("~",A67))),"Check: ID contains wildcard",IF(COUNTIFS($A$15:$A$74,A67)&gt;1,"Check: duplicate request ID",IF(OR(LEN(TRIM($B$6&amp;""))=0,NOT(IF(ISNUMBER($B$7),AND($B$7&gt;=1,$B$7&lt;=2958465,MOD($B$7,1)=0),FALSE)),NOT(IF(ISNUMBER($B$8),AND($B$8&gt;=1,$B$8&lt;=2958465,MOD($B$8,1)=0),FALSE)),NOT(IF(ISNUMBER($B$9),AND($B$9&gt;=1,$B$9&lt;=2958465,MOD($B$9,1)=0),FALSE)),$B$7&gt;$B$8),"Check: programme setup",IF(OR(LEN(TRIM(B67&amp;""))=0,LEN(TRIM(C67&amp;""))=0,LEN(TRIM(D67&amp;""))=0,LEN(TRIM(E67&amp;""))=0,LEN(TRIM(H67&amp;""))=0,LEN(TRIM(I67&amp;""))=0),"Check: core fields missing",IF(OR(NOT(IF(ISNUMBER(F67),AND(F67&gt;=1,F67&lt;=2958465,MOD(F67,1)=0),FALSE)),NOT(IF(ISNUMBER(G67),AND(G67&gt;=1,G67&lt;=2958465,MOD(G67,1)=0),FALSE)),F67&gt;G67,F67&lt;$B$7,G67&gt;$B$8),"Check: requested period invalid",IF(NOT(OR(EXACT(J67,"Draft"),EXACT(J67,"Issued"),EXACT(J67,"Withdrawn"))),"Check: request state invalid",IF(NOT(OR(EXACT(M67,"Awaiting"),EXACT(M67,"Partial"),EXACT(M67,"Received"),EXACT(M67,"Unavailable"),EXACT(M67,"Not applicable"))),"Check: receipt state invalid",IF(NOT(OR(EXACT(P67,"Not reviewed"),EXACT(P67,"Matches request"),EXACT(P67,"Partial"),EXACT(P67,"Different"),EXACT(P67,"Not applicable"))),"Check: coverage review invalid",IF(NOT(OR(EXACT(Q67,"Not reviewed"),EXACT(Q67,"In review"),EXACT(Q67,"Changes requested"),EXACT(Q67,"Accepted"),EXACT(Q67,"Not applicable"))),"Check: disposition invalid",IF(OR(AND(LEN(K67&amp;"")&gt;0,NOT(IF(ISNUMBER(K67),AND(K67&gt;=1,K67&lt;=2958465,MOD(K67,1)=0),FALSE))),AND(LEN(L67&amp;"")&gt;0,NOT(IF(ISNUMBER(L67),AND(L67&gt;=1,L67&lt;=2958465,MOD(L67,1)=0),FALSE))),AND(LEN(N67&amp;"")&gt;0,NOT(IF(ISNUMBER(N67),AND(N67&gt;=1,N67&lt;=2958465,MOD(N67,1)=0),FALSE))),AND(LEN(R67&amp;"")&gt;0,NOT(IF(ISNUMBER(R67),AND(R67&gt;=1,R67&lt;=2958465,MOD(R67,1)=0),FALSE))),AND(LEN(U67&amp;"")&gt;0,NOT(IF(ISNUMBER(U67),AND(U67&gt;=1,U67&lt;=2958465,MOD(U67,1)=0),FALSE)))),"Check: entered date invalid",IF(OR(AND(LEN(K67&amp;"")&gt;0,K67&gt;$B$9),AND(LEN(N67&amp;"")&gt;0,N67&gt;$B$9),AND(LEN(R67&amp;"")&gt;0,R67&gt;$B$9)),"Check: actual date after as-of",IF(OR(AND(LEN(K67&amp;"")&gt;0,LEN(L67&amp;"")&gt;0,L67&lt;K67),AND(LEN(N67&amp;"")&gt;0,LEN(K67&amp;"")&gt;0,N67&lt;K67),AND(LEN(R67&amp;"")&gt;0,LEN(N67&amp;"")&gt;0,R67&lt;N67)),"Check: date chronology",IF(AND(EXACT(J67,"Draft"),OR(LEN(K67&amp;"")&gt;0,LEN(N67&amp;"")&gt;0,LEN(R67&amp;"")&gt;0,NOT(EXACT(M67,"Awaiting")),NOT(EXACT(P67,"Not reviewed")),NOT(EXACT(Q67,"Not reviewed")))),"Check: draft contains completed activity",IF(AND(EXACT(J67,"Issued"),OR(LEN(K67&amp;"")=0,LEN(L67&amp;"")=0)),"Check: issue and due dates needed",IF(AND(NOT(EXACT(M67,"Awaiting")),OR(LEN(K67&amp;"")=0,LEN(N67&amp;"")=0,LEN(TRIM(O67&amp;""))=0)),"Check: reply date or locator missing",IF(AND(EXACT(M67,"Awaiting"),OR(LEN(N67&amp;"")&gt;0,LEN(R67&amp;"")&gt;0,NOT(EXACT(P67,"Not reviewed")),NOT(EXACT(Q67,"Not reviewed")))),"Check: awaiting conflicts with review",IF(AND(NOT(EXACT(Q67,"Not reviewed")),OR(LEN(R67&amp;"")=0,LEN(TRIM(S67&amp;""))=0)),"Check: review date or record missing",IF(AND(EXACT(Q67,"Not reviewed"),LEN(R67&amp;"")&gt;0),"Check: update review disposition",IF(AND(EXACT(Q67,"Accepted"),OR(NOT(EXACT(J67,"Issued")),NOT(EXACT(M67,"Received")),NOT(EXACT(P67,"Matches request")))),"Check: acceptance prerequisites missing",IF(AND(EXACT(Q67,"Not applicable"),OR(NOT(EXACT(M67,"Not applicable")),NOT(EXACT(P67,"Not applicable")))),"Check: N.A. review inconsistent",IF(AND(OR(EXACT(M67,"Partial"),EXACT(M67,"Unavailable"),EXACT(M67,"Not applicable"),EXACT(P67,"Partial"),EXACT(P67,"Different"),EXACT(P67,"Not applicable"),EXACT(Q67,"Changes requested"),EXACT(J67,"Withdrawn")),LEN(TRIM(V67&amp;""))=0),"Check: gap or exception reason missing",IF(AND(NOT(EXACT(Q67,"Accepted")),NOT(EXACT(Q67,"Not applicable")),NOT(EXACT(J67,"Withdrawn")),OR(LEN(TRIM(T67&amp;""))=0,LEN(U67&amp;"")=0)),"Check: next action or date missing","Recorded"))))))))))))))))))))))))</x:f>
      </x:c>
      <x:c r="X67" s="17" t="str">
        <x:f>IF(W67&lt;&gt;"Recorded","",IF(EXACT(J67,"Issued"),1,0))</x:f>
      </x:c>
      <x:c r="Y67" s="17" t="str">
        <x:f>IF(W67&lt;&gt;"Recorded","",IF(AND(EXACT(J67,"Issued"),NOT(EXACT(M67,"Awaiting"))),1,0))</x:f>
      </x:c>
      <x:c r="Z67" s="17" t="str">
        <x:f>IF(W67&lt;&gt;"Recorded","",IF(AND(EXACT(J67,"Issued"),EXACT(Q67,"Accepted")),1,0))</x:f>
      </x:c>
      <x:c r="AA67" s="17" t="str">
        <x:f>IF(LEN(W67&amp;"")=0,"",IF(W67&lt;&gt;"Recorded","Check: resolve input issue",IF(OR(EXACT(Q67,"Accepted"),EXACT(Q67,"Not applicable"),EXACT(J67,"Withdrawn")),"No open follow-up",IF(U67&lt;$B$9,"Action date passed",IF(U67=$B$9,"Action due today","Action date ahead")))))</x:f>
      </x:c>
    </x:row>
    <x:row r="68" ht="52" customHeight="1">
      <x:c r="A68" s="9"/>
      <x:c r="B68" s="9"/>
      <x:c r="C68" s="9"/>
      <x:c r="D68" s="9"/>
      <x:c r="E68" s="9"/>
      <x:c r="F68" s="10"/>
      <x:c r="G68" s="10"/>
      <x:c r="H68" s="9"/>
      <x:c r="I68" s="9"/>
      <x:c r="J68" s="9"/>
      <x:c r="K68" s="10"/>
      <x:c r="L68" s="10"/>
      <x:c r="M68" s="9"/>
      <x:c r="N68" s="10"/>
      <x:c r="O68" s="9"/>
      <x:c r="P68" s="9"/>
      <x:c r="Q68" s="9"/>
      <x:c r="R68" s="10"/>
      <x:c r="S68" s="9"/>
      <x:c r="T68" s="9"/>
      <x:c r="U68" s="10"/>
      <x:c r="V68" s="9"/>
      <x:c r="W68" s="17" t="str">
        <x:f>IF(COUNTA(A68:V68)=0,"",IF(OR(LEN(TRIM(A68&amp;""))=0,NOT(ISTEXT(A68)),NOT(EXACT(A68,TRIM(A68)))),"Check: ID missing or untrimmed",IF(OR(ISNUMBER(FIND("*",A68)),ISNUMBER(FIND("?",A68)),ISNUMBER(FIND("~",A68))),"Check: ID contains wildcard",IF(COUNTIFS($A$15:$A$74,A68)&gt;1,"Check: duplicate request ID",IF(OR(LEN(TRIM($B$6&amp;""))=0,NOT(IF(ISNUMBER($B$7),AND($B$7&gt;=1,$B$7&lt;=2958465,MOD($B$7,1)=0),FALSE)),NOT(IF(ISNUMBER($B$8),AND($B$8&gt;=1,$B$8&lt;=2958465,MOD($B$8,1)=0),FALSE)),NOT(IF(ISNUMBER($B$9),AND($B$9&gt;=1,$B$9&lt;=2958465,MOD($B$9,1)=0),FALSE)),$B$7&gt;$B$8),"Check: programme setup",IF(OR(LEN(TRIM(B68&amp;""))=0,LEN(TRIM(C68&amp;""))=0,LEN(TRIM(D68&amp;""))=0,LEN(TRIM(E68&amp;""))=0,LEN(TRIM(H68&amp;""))=0,LEN(TRIM(I68&amp;""))=0),"Check: core fields missing",IF(OR(NOT(IF(ISNUMBER(F68),AND(F68&gt;=1,F68&lt;=2958465,MOD(F68,1)=0),FALSE)),NOT(IF(ISNUMBER(G68),AND(G68&gt;=1,G68&lt;=2958465,MOD(G68,1)=0),FALSE)),F68&gt;G68,F68&lt;$B$7,G68&gt;$B$8),"Check: requested period invalid",IF(NOT(OR(EXACT(J68,"Draft"),EXACT(J68,"Issued"),EXACT(J68,"Withdrawn"))),"Check: request state invalid",IF(NOT(OR(EXACT(M68,"Awaiting"),EXACT(M68,"Partial"),EXACT(M68,"Received"),EXACT(M68,"Unavailable"),EXACT(M68,"Not applicable"))),"Check: receipt state invalid",IF(NOT(OR(EXACT(P68,"Not reviewed"),EXACT(P68,"Matches request"),EXACT(P68,"Partial"),EXACT(P68,"Different"),EXACT(P68,"Not applicable"))),"Check: coverage review invalid",IF(NOT(OR(EXACT(Q68,"Not reviewed"),EXACT(Q68,"In review"),EXACT(Q68,"Changes requested"),EXACT(Q68,"Accepted"),EXACT(Q68,"Not applicable"))),"Check: disposition invalid",IF(OR(AND(LEN(K68&amp;"")&gt;0,NOT(IF(ISNUMBER(K68),AND(K68&gt;=1,K68&lt;=2958465,MOD(K68,1)=0),FALSE))),AND(LEN(L68&amp;"")&gt;0,NOT(IF(ISNUMBER(L68),AND(L68&gt;=1,L68&lt;=2958465,MOD(L68,1)=0),FALSE))),AND(LEN(N68&amp;"")&gt;0,NOT(IF(ISNUMBER(N68),AND(N68&gt;=1,N68&lt;=2958465,MOD(N68,1)=0),FALSE))),AND(LEN(R68&amp;"")&gt;0,NOT(IF(ISNUMBER(R68),AND(R68&gt;=1,R68&lt;=2958465,MOD(R68,1)=0),FALSE))),AND(LEN(U68&amp;"")&gt;0,NOT(IF(ISNUMBER(U68),AND(U68&gt;=1,U68&lt;=2958465,MOD(U68,1)=0),FALSE)))),"Check: entered date invalid",IF(OR(AND(LEN(K68&amp;"")&gt;0,K68&gt;$B$9),AND(LEN(N68&amp;"")&gt;0,N68&gt;$B$9),AND(LEN(R68&amp;"")&gt;0,R68&gt;$B$9)),"Check: actual date after as-of",IF(OR(AND(LEN(K68&amp;"")&gt;0,LEN(L68&amp;"")&gt;0,L68&lt;K68),AND(LEN(N68&amp;"")&gt;0,LEN(K68&amp;"")&gt;0,N68&lt;K68),AND(LEN(R68&amp;"")&gt;0,LEN(N68&amp;"")&gt;0,R68&lt;N68)),"Check: date chronology",IF(AND(EXACT(J68,"Draft"),OR(LEN(K68&amp;"")&gt;0,LEN(N68&amp;"")&gt;0,LEN(R68&amp;"")&gt;0,NOT(EXACT(M68,"Awaiting")),NOT(EXACT(P68,"Not reviewed")),NOT(EXACT(Q68,"Not reviewed")))),"Check: draft contains completed activity",IF(AND(EXACT(J68,"Issued"),OR(LEN(K68&amp;"")=0,LEN(L68&amp;"")=0)),"Check: issue and due dates needed",IF(AND(NOT(EXACT(M68,"Awaiting")),OR(LEN(K68&amp;"")=0,LEN(N68&amp;"")=0,LEN(TRIM(O68&amp;""))=0)),"Check: reply date or locator missing",IF(AND(EXACT(M68,"Awaiting"),OR(LEN(N68&amp;"")&gt;0,LEN(R68&amp;"")&gt;0,NOT(EXACT(P68,"Not reviewed")),NOT(EXACT(Q68,"Not reviewed")))),"Check: awaiting conflicts with review",IF(AND(NOT(EXACT(Q68,"Not reviewed")),OR(LEN(R68&amp;"")=0,LEN(TRIM(S68&amp;""))=0)),"Check: review date or record missing",IF(AND(EXACT(Q68,"Not reviewed"),LEN(R68&amp;"")&gt;0),"Check: update review disposition",IF(AND(EXACT(Q68,"Accepted"),OR(NOT(EXACT(J68,"Issued")),NOT(EXACT(M68,"Received")),NOT(EXACT(P68,"Matches request")))),"Check: acceptance prerequisites missing",IF(AND(EXACT(Q68,"Not applicable"),OR(NOT(EXACT(M68,"Not applicable")),NOT(EXACT(P68,"Not applicable")))),"Check: N.A. review inconsistent",IF(AND(OR(EXACT(M68,"Partial"),EXACT(M68,"Unavailable"),EXACT(M68,"Not applicable"),EXACT(P68,"Partial"),EXACT(P68,"Different"),EXACT(P68,"Not applicable"),EXACT(Q68,"Changes requested"),EXACT(J68,"Withdrawn")),LEN(TRIM(V68&amp;""))=0),"Check: gap or exception reason missing",IF(AND(NOT(EXACT(Q68,"Accepted")),NOT(EXACT(Q68,"Not applicable")),NOT(EXACT(J68,"Withdrawn")),OR(LEN(TRIM(T68&amp;""))=0,LEN(U68&amp;"")=0)),"Check: next action or date missing","Recorded"))))))))))))))))))))))))</x:f>
      </x:c>
      <x:c r="X68" s="17" t="str">
        <x:f>IF(W68&lt;&gt;"Recorded","",IF(EXACT(J68,"Issued"),1,0))</x:f>
      </x:c>
      <x:c r="Y68" s="17" t="str">
        <x:f>IF(W68&lt;&gt;"Recorded","",IF(AND(EXACT(J68,"Issued"),NOT(EXACT(M68,"Awaiting"))),1,0))</x:f>
      </x:c>
      <x:c r="Z68" s="17" t="str">
        <x:f>IF(W68&lt;&gt;"Recorded","",IF(AND(EXACT(J68,"Issued"),EXACT(Q68,"Accepted")),1,0))</x:f>
      </x:c>
      <x:c r="AA68" s="17" t="str">
        <x:f>IF(LEN(W68&amp;"")=0,"",IF(W68&lt;&gt;"Recorded","Check: resolve input issue",IF(OR(EXACT(Q68,"Accepted"),EXACT(Q68,"Not applicable"),EXACT(J68,"Withdrawn")),"No open follow-up",IF(U68&lt;$B$9,"Action date passed",IF(U68=$B$9,"Action due today","Action date ahead")))))</x:f>
      </x:c>
    </x:row>
    <x:row r="69" ht="52" customHeight="1">
      <x:c r="A69" s="9"/>
      <x:c r="B69" s="9"/>
      <x:c r="C69" s="9"/>
      <x:c r="D69" s="9"/>
      <x:c r="E69" s="9"/>
      <x:c r="F69" s="10"/>
      <x:c r="G69" s="10"/>
      <x:c r="H69" s="9"/>
      <x:c r="I69" s="9"/>
      <x:c r="J69" s="9"/>
      <x:c r="K69" s="10"/>
      <x:c r="L69" s="10"/>
      <x:c r="M69" s="9"/>
      <x:c r="N69" s="10"/>
      <x:c r="O69" s="9"/>
      <x:c r="P69" s="9"/>
      <x:c r="Q69" s="9"/>
      <x:c r="R69" s="10"/>
      <x:c r="S69" s="9"/>
      <x:c r="T69" s="9"/>
      <x:c r="U69" s="10"/>
      <x:c r="V69" s="9"/>
      <x:c r="W69" s="17" t="str">
        <x:f>IF(COUNTA(A69:V69)=0,"",IF(OR(LEN(TRIM(A69&amp;""))=0,NOT(ISTEXT(A69)),NOT(EXACT(A69,TRIM(A69)))),"Check: ID missing or untrimmed",IF(OR(ISNUMBER(FIND("*",A69)),ISNUMBER(FIND("?",A69)),ISNUMBER(FIND("~",A69))),"Check: ID contains wildcard",IF(COUNTIFS($A$15:$A$74,A69)&gt;1,"Check: duplicate request ID",IF(OR(LEN(TRIM($B$6&amp;""))=0,NOT(IF(ISNUMBER($B$7),AND($B$7&gt;=1,$B$7&lt;=2958465,MOD($B$7,1)=0),FALSE)),NOT(IF(ISNUMBER($B$8),AND($B$8&gt;=1,$B$8&lt;=2958465,MOD($B$8,1)=0),FALSE)),NOT(IF(ISNUMBER($B$9),AND($B$9&gt;=1,$B$9&lt;=2958465,MOD($B$9,1)=0),FALSE)),$B$7&gt;$B$8),"Check: programme setup",IF(OR(LEN(TRIM(B69&amp;""))=0,LEN(TRIM(C69&amp;""))=0,LEN(TRIM(D69&amp;""))=0,LEN(TRIM(E69&amp;""))=0,LEN(TRIM(H69&amp;""))=0,LEN(TRIM(I69&amp;""))=0),"Check: core fields missing",IF(OR(NOT(IF(ISNUMBER(F69),AND(F69&gt;=1,F69&lt;=2958465,MOD(F69,1)=0),FALSE)),NOT(IF(ISNUMBER(G69),AND(G69&gt;=1,G69&lt;=2958465,MOD(G69,1)=0),FALSE)),F69&gt;G69,F69&lt;$B$7,G69&gt;$B$8),"Check: requested period invalid",IF(NOT(OR(EXACT(J69,"Draft"),EXACT(J69,"Issued"),EXACT(J69,"Withdrawn"))),"Check: request state invalid",IF(NOT(OR(EXACT(M69,"Awaiting"),EXACT(M69,"Partial"),EXACT(M69,"Received"),EXACT(M69,"Unavailable"),EXACT(M69,"Not applicable"))),"Check: receipt state invalid",IF(NOT(OR(EXACT(P69,"Not reviewed"),EXACT(P69,"Matches request"),EXACT(P69,"Partial"),EXACT(P69,"Different"),EXACT(P69,"Not applicable"))),"Check: coverage review invalid",IF(NOT(OR(EXACT(Q69,"Not reviewed"),EXACT(Q69,"In review"),EXACT(Q69,"Changes requested"),EXACT(Q69,"Accepted"),EXACT(Q69,"Not applicable"))),"Check: disposition invalid",IF(OR(AND(LEN(K69&amp;"")&gt;0,NOT(IF(ISNUMBER(K69),AND(K69&gt;=1,K69&lt;=2958465,MOD(K69,1)=0),FALSE))),AND(LEN(L69&amp;"")&gt;0,NOT(IF(ISNUMBER(L69),AND(L69&gt;=1,L69&lt;=2958465,MOD(L69,1)=0),FALSE))),AND(LEN(N69&amp;"")&gt;0,NOT(IF(ISNUMBER(N69),AND(N69&gt;=1,N69&lt;=2958465,MOD(N69,1)=0),FALSE))),AND(LEN(R69&amp;"")&gt;0,NOT(IF(ISNUMBER(R69),AND(R69&gt;=1,R69&lt;=2958465,MOD(R69,1)=0),FALSE))),AND(LEN(U69&amp;"")&gt;0,NOT(IF(ISNUMBER(U69),AND(U69&gt;=1,U69&lt;=2958465,MOD(U69,1)=0),FALSE)))),"Check: entered date invalid",IF(OR(AND(LEN(K69&amp;"")&gt;0,K69&gt;$B$9),AND(LEN(N69&amp;"")&gt;0,N69&gt;$B$9),AND(LEN(R69&amp;"")&gt;0,R69&gt;$B$9)),"Check: actual date after as-of",IF(OR(AND(LEN(K69&amp;"")&gt;0,LEN(L69&amp;"")&gt;0,L69&lt;K69),AND(LEN(N69&amp;"")&gt;0,LEN(K69&amp;"")&gt;0,N69&lt;K69),AND(LEN(R69&amp;"")&gt;0,LEN(N69&amp;"")&gt;0,R69&lt;N69)),"Check: date chronology",IF(AND(EXACT(J69,"Draft"),OR(LEN(K69&amp;"")&gt;0,LEN(N69&amp;"")&gt;0,LEN(R69&amp;"")&gt;0,NOT(EXACT(M69,"Awaiting")),NOT(EXACT(P69,"Not reviewed")),NOT(EXACT(Q69,"Not reviewed")))),"Check: draft contains completed activity",IF(AND(EXACT(J69,"Issued"),OR(LEN(K69&amp;"")=0,LEN(L69&amp;"")=0)),"Check: issue and due dates needed",IF(AND(NOT(EXACT(M69,"Awaiting")),OR(LEN(K69&amp;"")=0,LEN(N69&amp;"")=0,LEN(TRIM(O69&amp;""))=0)),"Check: reply date or locator missing",IF(AND(EXACT(M69,"Awaiting"),OR(LEN(N69&amp;"")&gt;0,LEN(R69&amp;"")&gt;0,NOT(EXACT(P69,"Not reviewed")),NOT(EXACT(Q69,"Not reviewed")))),"Check: awaiting conflicts with review",IF(AND(NOT(EXACT(Q69,"Not reviewed")),OR(LEN(R69&amp;"")=0,LEN(TRIM(S69&amp;""))=0)),"Check: review date or record missing",IF(AND(EXACT(Q69,"Not reviewed"),LEN(R69&amp;"")&gt;0),"Check: update review disposition",IF(AND(EXACT(Q69,"Accepted"),OR(NOT(EXACT(J69,"Issued")),NOT(EXACT(M69,"Received")),NOT(EXACT(P69,"Matches request")))),"Check: acceptance prerequisites missing",IF(AND(EXACT(Q69,"Not applicable"),OR(NOT(EXACT(M69,"Not applicable")),NOT(EXACT(P69,"Not applicable")))),"Check: N.A. review inconsistent",IF(AND(OR(EXACT(M69,"Partial"),EXACT(M69,"Unavailable"),EXACT(M69,"Not applicable"),EXACT(P69,"Partial"),EXACT(P69,"Different"),EXACT(P69,"Not applicable"),EXACT(Q69,"Changes requested"),EXACT(J69,"Withdrawn")),LEN(TRIM(V69&amp;""))=0),"Check: gap or exception reason missing",IF(AND(NOT(EXACT(Q69,"Accepted")),NOT(EXACT(Q69,"Not applicable")),NOT(EXACT(J69,"Withdrawn")),OR(LEN(TRIM(T69&amp;""))=0,LEN(U69&amp;"")=0)),"Check: next action or date missing","Recorded"))))))))))))))))))))))))</x:f>
      </x:c>
      <x:c r="X69" s="17" t="str">
        <x:f>IF(W69&lt;&gt;"Recorded","",IF(EXACT(J69,"Issued"),1,0))</x:f>
      </x:c>
      <x:c r="Y69" s="17" t="str">
        <x:f>IF(W69&lt;&gt;"Recorded","",IF(AND(EXACT(J69,"Issued"),NOT(EXACT(M69,"Awaiting"))),1,0))</x:f>
      </x:c>
      <x:c r="Z69" s="17" t="str">
        <x:f>IF(W69&lt;&gt;"Recorded","",IF(AND(EXACT(J69,"Issued"),EXACT(Q69,"Accepted")),1,0))</x:f>
      </x:c>
      <x:c r="AA69" s="17" t="str">
        <x:f>IF(LEN(W69&amp;"")=0,"",IF(W69&lt;&gt;"Recorded","Check: resolve input issue",IF(OR(EXACT(Q69,"Accepted"),EXACT(Q69,"Not applicable"),EXACT(J69,"Withdrawn")),"No open follow-up",IF(U69&lt;$B$9,"Action date passed",IF(U69=$B$9,"Action due today","Action date ahead")))))</x:f>
      </x:c>
    </x:row>
    <x:row r="70" ht="52" customHeight="1">
      <x:c r="A70" s="9"/>
      <x:c r="B70" s="9"/>
      <x:c r="C70" s="9"/>
      <x:c r="D70" s="9"/>
      <x:c r="E70" s="9"/>
      <x:c r="F70" s="10"/>
      <x:c r="G70" s="10"/>
      <x:c r="H70" s="9"/>
      <x:c r="I70" s="9"/>
      <x:c r="J70" s="9"/>
      <x:c r="K70" s="10"/>
      <x:c r="L70" s="10"/>
      <x:c r="M70" s="9"/>
      <x:c r="N70" s="10"/>
      <x:c r="O70" s="9"/>
      <x:c r="P70" s="9"/>
      <x:c r="Q70" s="9"/>
      <x:c r="R70" s="10"/>
      <x:c r="S70" s="9"/>
      <x:c r="T70" s="9"/>
      <x:c r="U70" s="10"/>
      <x:c r="V70" s="9"/>
      <x:c r="W70" s="17" t="str">
        <x:f>IF(COUNTA(A70:V70)=0,"",IF(OR(LEN(TRIM(A70&amp;""))=0,NOT(ISTEXT(A70)),NOT(EXACT(A70,TRIM(A70)))),"Check: ID missing or untrimmed",IF(OR(ISNUMBER(FIND("*",A70)),ISNUMBER(FIND("?",A70)),ISNUMBER(FIND("~",A70))),"Check: ID contains wildcard",IF(COUNTIFS($A$15:$A$74,A70)&gt;1,"Check: duplicate request ID",IF(OR(LEN(TRIM($B$6&amp;""))=0,NOT(IF(ISNUMBER($B$7),AND($B$7&gt;=1,$B$7&lt;=2958465,MOD($B$7,1)=0),FALSE)),NOT(IF(ISNUMBER($B$8),AND($B$8&gt;=1,$B$8&lt;=2958465,MOD($B$8,1)=0),FALSE)),NOT(IF(ISNUMBER($B$9),AND($B$9&gt;=1,$B$9&lt;=2958465,MOD($B$9,1)=0),FALSE)),$B$7&gt;$B$8),"Check: programme setup",IF(OR(LEN(TRIM(B70&amp;""))=0,LEN(TRIM(C70&amp;""))=0,LEN(TRIM(D70&amp;""))=0,LEN(TRIM(E70&amp;""))=0,LEN(TRIM(H70&amp;""))=0,LEN(TRIM(I70&amp;""))=0),"Check: core fields missing",IF(OR(NOT(IF(ISNUMBER(F70),AND(F70&gt;=1,F70&lt;=2958465,MOD(F70,1)=0),FALSE)),NOT(IF(ISNUMBER(G70),AND(G70&gt;=1,G70&lt;=2958465,MOD(G70,1)=0),FALSE)),F70&gt;G70,F70&lt;$B$7,G70&gt;$B$8),"Check: requested period invalid",IF(NOT(OR(EXACT(J70,"Draft"),EXACT(J70,"Issued"),EXACT(J70,"Withdrawn"))),"Check: request state invalid",IF(NOT(OR(EXACT(M70,"Awaiting"),EXACT(M70,"Partial"),EXACT(M70,"Received"),EXACT(M70,"Unavailable"),EXACT(M70,"Not applicable"))),"Check: receipt state invalid",IF(NOT(OR(EXACT(P70,"Not reviewed"),EXACT(P70,"Matches request"),EXACT(P70,"Partial"),EXACT(P70,"Different"),EXACT(P70,"Not applicable"))),"Check: coverage review invalid",IF(NOT(OR(EXACT(Q70,"Not reviewed"),EXACT(Q70,"In review"),EXACT(Q70,"Changes requested"),EXACT(Q70,"Accepted"),EXACT(Q70,"Not applicable"))),"Check: disposition invalid",IF(OR(AND(LEN(K70&amp;"")&gt;0,NOT(IF(ISNUMBER(K70),AND(K70&gt;=1,K70&lt;=2958465,MOD(K70,1)=0),FALSE))),AND(LEN(L70&amp;"")&gt;0,NOT(IF(ISNUMBER(L70),AND(L70&gt;=1,L70&lt;=2958465,MOD(L70,1)=0),FALSE))),AND(LEN(N70&amp;"")&gt;0,NOT(IF(ISNUMBER(N70),AND(N70&gt;=1,N70&lt;=2958465,MOD(N70,1)=0),FALSE))),AND(LEN(R70&amp;"")&gt;0,NOT(IF(ISNUMBER(R70),AND(R70&gt;=1,R70&lt;=2958465,MOD(R70,1)=0),FALSE))),AND(LEN(U70&amp;"")&gt;0,NOT(IF(ISNUMBER(U70),AND(U70&gt;=1,U70&lt;=2958465,MOD(U70,1)=0),FALSE)))),"Check: entered date invalid",IF(OR(AND(LEN(K70&amp;"")&gt;0,K70&gt;$B$9),AND(LEN(N70&amp;"")&gt;0,N70&gt;$B$9),AND(LEN(R70&amp;"")&gt;0,R70&gt;$B$9)),"Check: actual date after as-of",IF(OR(AND(LEN(K70&amp;"")&gt;0,LEN(L70&amp;"")&gt;0,L70&lt;K70),AND(LEN(N70&amp;"")&gt;0,LEN(K70&amp;"")&gt;0,N70&lt;K70),AND(LEN(R70&amp;"")&gt;0,LEN(N70&amp;"")&gt;0,R70&lt;N70)),"Check: date chronology",IF(AND(EXACT(J70,"Draft"),OR(LEN(K70&amp;"")&gt;0,LEN(N70&amp;"")&gt;0,LEN(R70&amp;"")&gt;0,NOT(EXACT(M70,"Awaiting")),NOT(EXACT(P70,"Not reviewed")),NOT(EXACT(Q70,"Not reviewed")))),"Check: draft contains completed activity",IF(AND(EXACT(J70,"Issued"),OR(LEN(K70&amp;"")=0,LEN(L70&amp;"")=0)),"Check: issue and due dates needed",IF(AND(NOT(EXACT(M70,"Awaiting")),OR(LEN(K70&amp;"")=0,LEN(N70&amp;"")=0,LEN(TRIM(O70&amp;""))=0)),"Check: reply date or locator missing",IF(AND(EXACT(M70,"Awaiting"),OR(LEN(N70&amp;"")&gt;0,LEN(R70&amp;"")&gt;0,NOT(EXACT(P70,"Not reviewed")),NOT(EXACT(Q70,"Not reviewed")))),"Check: awaiting conflicts with review",IF(AND(NOT(EXACT(Q70,"Not reviewed")),OR(LEN(R70&amp;"")=0,LEN(TRIM(S70&amp;""))=0)),"Check: review date or record missing",IF(AND(EXACT(Q70,"Not reviewed"),LEN(R70&amp;"")&gt;0),"Check: update review disposition",IF(AND(EXACT(Q70,"Accepted"),OR(NOT(EXACT(J70,"Issued")),NOT(EXACT(M70,"Received")),NOT(EXACT(P70,"Matches request")))),"Check: acceptance prerequisites missing",IF(AND(EXACT(Q70,"Not applicable"),OR(NOT(EXACT(M70,"Not applicable")),NOT(EXACT(P70,"Not applicable")))),"Check: N.A. review inconsistent",IF(AND(OR(EXACT(M70,"Partial"),EXACT(M70,"Unavailable"),EXACT(M70,"Not applicable"),EXACT(P70,"Partial"),EXACT(P70,"Different"),EXACT(P70,"Not applicable"),EXACT(Q70,"Changes requested"),EXACT(J70,"Withdrawn")),LEN(TRIM(V70&amp;""))=0),"Check: gap or exception reason missing",IF(AND(NOT(EXACT(Q70,"Accepted")),NOT(EXACT(Q70,"Not applicable")),NOT(EXACT(J70,"Withdrawn")),OR(LEN(TRIM(T70&amp;""))=0,LEN(U70&amp;"")=0)),"Check: next action or date missing","Recorded"))))))))))))))))))))))))</x:f>
      </x:c>
      <x:c r="X70" s="17" t="str">
        <x:f>IF(W70&lt;&gt;"Recorded","",IF(EXACT(J70,"Issued"),1,0))</x:f>
      </x:c>
      <x:c r="Y70" s="17" t="str">
        <x:f>IF(W70&lt;&gt;"Recorded","",IF(AND(EXACT(J70,"Issued"),NOT(EXACT(M70,"Awaiting"))),1,0))</x:f>
      </x:c>
      <x:c r="Z70" s="17" t="str">
        <x:f>IF(W70&lt;&gt;"Recorded","",IF(AND(EXACT(J70,"Issued"),EXACT(Q70,"Accepted")),1,0))</x:f>
      </x:c>
      <x:c r="AA70" s="17" t="str">
        <x:f>IF(LEN(W70&amp;"")=0,"",IF(W70&lt;&gt;"Recorded","Check: resolve input issue",IF(OR(EXACT(Q70,"Accepted"),EXACT(Q70,"Not applicable"),EXACT(J70,"Withdrawn")),"No open follow-up",IF(U70&lt;$B$9,"Action date passed",IF(U70=$B$9,"Action due today","Action date ahead")))))</x:f>
      </x:c>
    </x:row>
    <x:row r="71" ht="52" customHeight="1">
      <x:c r="A71" s="9"/>
      <x:c r="B71" s="9"/>
      <x:c r="C71" s="9"/>
      <x:c r="D71" s="9"/>
      <x:c r="E71" s="9"/>
      <x:c r="F71" s="10"/>
      <x:c r="G71" s="10"/>
      <x:c r="H71" s="9"/>
      <x:c r="I71" s="9"/>
      <x:c r="J71" s="9"/>
      <x:c r="K71" s="10"/>
      <x:c r="L71" s="10"/>
      <x:c r="M71" s="9"/>
      <x:c r="N71" s="10"/>
      <x:c r="O71" s="9"/>
      <x:c r="P71" s="9"/>
      <x:c r="Q71" s="9"/>
      <x:c r="R71" s="10"/>
      <x:c r="S71" s="9"/>
      <x:c r="T71" s="9"/>
      <x:c r="U71" s="10"/>
      <x:c r="V71" s="9"/>
      <x:c r="W71" s="17" t="str">
        <x:f>IF(COUNTA(A71:V71)=0,"",IF(OR(LEN(TRIM(A71&amp;""))=0,NOT(ISTEXT(A71)),NOT(EXACT(A71,TRIM(A71)))),"Check: ID missing or untrimmed",IF(OR(ISNUMBER(FIND("*",A71)),ISNUMBER(FIND("?",A71)),ISNUMBER(FIND("~",A71))),"Check: ID contains wildcard",IF(COUNTIFS($A$15:$A$74,A71)&gt;1,"Check: duplicate request ID",IF(OR(LEN(TRIM($B$6&amp;""))=0,NOT(IF(ISNUMBER($B$7),AND($B$7&gt;=1,$B$7&lt;=2958465,MOD($B$7,1)=0),FALSE)),NOT(IF(ISNUMBER($B$8),AND($B$8&gt;=1,$B$8&lt;=2958465,MOD($B$8,1)=0),FALSE)),NOT(IF(ISNUMBER($B$9),AND($B$9&gt;=1,$B$9&lt;=2958465,MOD($B$9,1)=0),FALSE)),$B$7&gt;$B$8),"Check: programme setup",IF(OR(LEN(TRIM(B71&amp;""))=0,LEN(TRIM(C71&amp;""))=0,LEN(TRIM(D71&amp;""))=0,LEN(TRIM(E71&amp;""))=0,LEN(TRIM(H71&amp;""))=0,LEN(TRIM(I71&amp;""))=0),"Check: core fields missing",IF(OR(NOT(IF(ISNUMBER(F71),AND(F71&gt;=1,F71&lt;=2958465,MOD(F71,1)=0),FALSE)),NOT(IF(ISNUMBER(G71),AND(G71&gt;=1,G71&lt;=2958465,MOD(G71,1)=0),FALSE)),F71&gt;G71,F71&lt;$B$7,G71&gt;$B$8),"Check: requested period invalid",IF(NOT(OR(EXACT(J71,"Draft"),EXACT(J71,"Issued"),EXACT(J71,"Withdrawn"))),"Check: request state invalid",IF(NOT(OR(EXACT(M71,"Awaiting"),EXACT(M71,"Partial"),EXACT(M71,"Received"),EXACT(M71,"Unavailable"),EXACT(M71,"Not applicable"))),"Check: receipt state invalid",IF(NOT(OR(EXACT(P71,"Not reviewed"),EXACT(P71,"Matches request"),EXACT(P71,"Partial"),EXACT(P71,"Different"),EXACT(P71,"Not applicable"))),"Check: coverage review invalid",IF(NOT(OR(EXACT(Q71,"Not reviewed"),EXACT(Q71,"In review"),EXACT(Q71,"Changes requested"),EXACT(Q71,"Accepted"),EXACT(Q71,"Not applicable"))),"Check: disposition invalid",IF(OR(AND(LEN(K71&amp;"")&gt;0,NOT(IF(ISNUMBER(K71),AND(K71&gt;=1,K71&lt;=2958465,MOD(K71,1)=0),FALSE))),AND(LEN(L71&amp;"")&gt;0,NOT(IF(ISNUMBER(L71),AND(L71&gt;=1,L71&lt;=2958465,MOD(L71,1)=0),FALSE))),AND(LEN(N71&amp;"")&gt;0,NOT(IF(ISNUMBER(N71),AND(N71&gt;=1,N71&lt;=2958465,MOD(N71,1)=0),FALSE))),AND(LEN(R71&amp;"")&gt;0,NOT(IF(ISNUMBER(R71),AND(R71&gt;=1,R71&lt;=2958465,MOD(R71,1)=0),FALSE))),AND(LEN(U71&amp;"")&gt;0,NOT(IF(ISNUMBER(U71),AND(U71&gt;=1,U71&lt;=2958465,MOD(U71,1)=0),FALSE)))),"Check: entered date invalid",IF(OR(AND(LEN(K71&amp;"")&gt;0,K71&gt;$B$9),AND(LEN(N71&amp;"")&gt;0,N71&gt;$B$9),AND(LEN(R71&amp;"")&gt;0,R71&gt;$B$9)),"Check: actual date after as-of",IF(OR(AND(LEN(K71&amp;"")&gt;0,LEN(L71&amp;"")&gt;0,L71&lt;K71),AND(LEN(N71&amp;"")&gt;0,LEN(K71&amp;"")&gt;0,N71&lt;K71),AND(LEN(R71&amp;"")&gt;0,LEN(N71&amp;"")&gt;0,R71&lt;N71)),"Check: date chronology",IF(AND(EXACT(J71,"Draft"),OR(LEN(K71&amp;"")&gt;0,LEN(N71&amp;"")&gt;0,LEN(R71&amp;"")&gt;0,NOT(EXACT(M71,"Awaiting")),NOT(EXACT(P71,"Not reviewed")),NOT(EXACT(Q71,"Not reviewed")))),"Check: draft contains completed activity",IF(AND(EXACT(J71,"Issued"),OR(LEN(K71&amp;"")=0,LEN(L71&amp;"")=0)),"Check: issue and due dates needed",IF(AND(NOT(EXACT(M71,"Awaiting")),OR(LEN(K71&amp;"")=0,LEN(N71&amp;"")=0,LEN(TRIM(O71&amp;""))=0)),"Check: reply date or locator missing",IF(AND(EXACT(M71,"Awaiting"),OR(LEN(N71&amp;"")&gt;0,LEN(R71&amp;"")&gt;0,NOT(EXACT(P71,"Not reviewed")),NOT(EXACT(Q71,"Not reviewed")))),"Check: awaiting conflicts with review",IF(AND(NOT(EXACT(Q71,"Not reviewed")),OR(LEN(R71&amp;"")=0,LEN(TRIM(S71&amp;""))=0)),"Check: review date or record missing",IF(AND(EXACT(Q71,"Not reviewed"),LEN(R71&amp;"")&gt;0),"Check: update review disposition",IF(AND(EXACT(Q71,"Accepted"),OR(NOT(EXACT(J71,"Issued")),NOT(EXACT(M71,"Received")),NOT(EXACT(P71,"Matches request")))),"Check: acceptance prerequisites missing",IF(AND(EXACT(Q71,"Not applicable"),OR(NOT(EXACT(M71,"Not applicable")),NOT(EXACT(P71,"Not applicable")))),"Check: N.A. review inconsistent",IF(AND(OR(EXACT(M71,"Partial"),EXACT(M71,"Unavailable"),EXACT(M71,"Not applicable"),EXACT(P71,"Partial"),EXACT(P71,"Different"),EXACT(P71,"Not applicable"),EXACT(Q71,"Changes requested"),EXACT(J71,"Withdrawn")),LEN(TRIM(V71&amp;""))=0),"Check: gap or exception reason missing",IF(AND(NOT(EXACT(Q71,"Accepted")),NOT(EXACT(Q71,"Not applicable")),NOT(EXACT(J71,"Withdrawn")),OR(LEN(TRIM(T71&amp;""))=0,LEN(U71&amp;"")=0)),"Check: next action or date missing","Recorded"))))))))))))))))))))))))</x:f>
      </x:c>
      <x:c r="X71" s="17" t="str">
        <x:f>IF(W71&lt;&gt;"Recorded","",IF(EXACT(J71,"Issued"),1,0))</x:f>
      </x:c>
      <x:c r="Y71" s="17" t="str">
        <x:f>IF(W71&lt;&gt;"Recorded","",IF(AND(EXACT(J71,"Issued"),NOT(EXACT(M71,"Awaiting"))),1,0))</x:f>
      </x:c>
      <x:c r="Z71" s="17" t="str">
        <x:f>IF(W71&lt;&gt;"Recorded","",IF(AND(EXACT(J71,"Issued"),EXACT(Q71,"Accepted")),1,0))</x:f>
      </x:c>
      <x:c r="AA71" s="17" t="str">
        <x:f>IF(LEN(W71&amp;"")=0,"",IF(W71&lt;&gt;"Recorded","Check: resolve input issue",IF(OR(EXACT(Q71,"Accepted"),EXACT(Q71,"Not applicable"),EXACT(J71,"Withdrawn")),"No open follow-up",IF(U71&lt;$B$9,"Action date passed",IF(U71=$B$9,"Action due today","Action date ahead")))))</x:f>
      </x:c>
    </x:row>
    <x:row r="72" ht="52" customHeight="1">
      <x:c r="A72" s="9"/>
      <x:c r="B72" s="9"/>
      <x:c r="C72" s="9"/>
      <x:c r="D72" s="9"/>
      <x:c r="E72" s="9"/>
      <x:c r="F72" s="10"/>
      <x:c r="G72" s="10"/>
      <x:c r="H72" s="9"/>
      <x:c r="I72" s="9"/>
      <x:c r="J72" s="9"/>
      <x:c r="K72" s="10"/>
      <x:c r="L72" s="10"/>
      <x:c r="M72" s="9"/>
      <x:c r="N72" s="10"/>
      <x:c r="O72" s="9"/>
      <x:c r="P72" s="9"/>
      <x:c r="Q72" s="9"/>
      <x:c r="R72" s="10"/>
      <x:c r="S72" s="9"/>
      <x:c r="T72" s="9"/>
      <x:c r="U72" s="10"/>
      <x:c r="V72" s="9"/>
      <x:c r="W72" s="17" t="str">
        <x:f>IF(COUNTA(A72:V72)=0,"",IF(OR(LEN(TRIM(A72&amp;""))=0,NOT(ISTEXT(A72)),NOT(EXACT(A72,TRIM(A72)))),"Check: ID missing or untrimmed",IF(OR(ISNUMBER(FIND("*",A72)),ISNUMBER(FIND("?",A72)),ISNUMBER(FIND("~",A72))),"Check: ID contains wildcard",IF(COUNTIFS($A$15:$A$74,A72)&gt;1,"Check: duplicate request ID",IF(OR(LEN(TRIM($B$6&amp;""))=0,NOT(IF(ISNUMBER($B$7),AND($B$7&gt;=1,$B$7&lt;=2958465,MOD($B$7,1)=0),FALSE)),NOT(IF(ISNUMBER($B$8),AND($B$8&gt;=1,$B$8&lt;=2958465,MOD($B$8,1)=0),FALSE)),NOT(IF(ISNUMBER($B$9),AND($B$9&gt;=1,$B$9&lt;=2958465,MOD($B$9,1)=0),FALSE)),$B$7&gt;$B$8),"Check: programme setup",IF(OR(LEN(TRIM(B72&amp;""))=0,LEN(TRIM(C72&amp;""))=0,LEN(TRIM(D72&amp;""))=0,LEN(TRIM(E72&amp;""))=0,LEN(TRIM(H72&amp;""))=0,LEN(TRIM(I72&amp;""))=0),"Check: core fields missing",IF(OR(NOT(IF(ISNUMBER(F72),AND(F72&gt;=1,F72&lt;=2958465,MOD(F72,1)=0),FALSE)),NOT(IF(ISNUMBER(G72),AND(G72&gt;=1,G72&lt;=2958465,MOD(G72,1)=0),FALSE)),F72&gt;G72,F72&lt;$B$7,G72&gt;$B$8),"Check: requested period invalid",IF(NOT(OR(EXACT(J72,"Draft"),EXACT(J72,"Issued"),EXACT(J72,"Withdrawn"))),"Check: request state invalid",IF(NOT(OR(EXACT(M72,"Awaiting"),EXACT(M72,"Partial"),EXACT(M72,"Received"),EXACT(M72,"Unavailable"),EXACT(M72,"Not applicable"))),"Check: receipt state invalid",IF(NOT(OR(EXACT(P72,"Not reviewed"),EXACT(P72,"Matches request"),EXACT(P72,"Partial"),EXACT(P72,"Different"),EXACT(P72,"Not applicable"))),"Check: coverage review invalid",IF(NOT(OR(EXACT(Q72,"Not reviewed"),EXACT(Q72,"In review"),EXACT(Q72,"Changes requested"),EXACT(Q72,"Accepted"),EXACT(Q72,"Not applicable"))),"Check: disposition invalid",IF(OR(AND(LEN(K72&amp;"")&gt;0,NOT(IF(ISNUMBER(K72),AND(K72&gt;=1,K72&lt;=2958465,MOD(K72,1)=0),FALSE))),AND(LEN(L72&amp;"")&gt;0,NOT(IF(ISNUMBER(L72),AND(L72&gt;=1,L72&lt;=2958465,MOD(L72,1)=0),FALSE))),AND(LEN(N72&amp;"")&gt;0,NOT(IF(ISNUMBER(N72),AND(N72&gt;=1,N72&lt;=2958465,MOD(N72,1)=0),FALSE))),AND(LEN(R72&amp;"")&gt;0,NOT(IF(ISNUMBER(R72),AND(R72&gt;=1,R72&lt;=2958465,MOD(R72,1)=0),FALSE))),AND(LEN(U72&amp;"")&gt;0,NOT(IF(ISNUMBER(U72),AND(U72&gt;=1,U72&lt;=2958465,MOD(U72,1)=0),FALSE)))),"Check: entered date invalid",IF(OR(AND(LEN(K72&amp;"")&gt;0,K72&gt;$B$9),AND(LEN(N72&amp;"")&gt;0,N72&gt;$B$9),AND(LEN(R72&amp;"")&gt;0,R72&gt;$B$9)),"Check: actual date after as-of",IF(OR(AND(LEN(K72&amp;"")&gt;0,LEN(L72&amp;"")&gt;0,L72&lt;K72),AND(LEN(N72&amp;"")&gt;0,LEN(K72&amp;"")&gt;0,N72&lt;K72),AND(LEN(R72&amp;"")&gt;0,LEN(N72&amp;"")&gt;0,R72&lt;N72)),"Check: date chronology",IF(AND(EXACT(J72,"Draft"),OR(LEN(K72&amp;"")&gt;0,LEN(N72&amp;"")&gt;0,LEN(R72&amp;"")&gt;0,NOT(EXACT(M72,"Awaiting")),NOT(EXACT(P72,"Not reviewed")),NOT(EXACT(Q72,"Not reviewed")))),"Check: draft contains completed activity",IF(AND(EXACT(J72,"Issued"),OR(LEN(K72&amp;"")=0,LEN(L72&amp;"")=0)),"Check: issue and due dates needed",IF(AND(NOT(EXACT(M72,"Awaiting")),OR(LEN(K72&amp;"")=0,LEN(N72&amp;"")=0,LEN(TRIM(O72&amp;""))=0)),"Check: reply date or locator missing",IF(AND(EXACT(M72,"Awaiting"),OR(LEN(N72&amp;"")&gt;0,LEN(R72&amp;"")&gt;0,NOT(EXACT(P72,"Not reviewed")),NOT(EXACT(Q72,"Not reviewed")))),"Check: awaiting conflicts with review",IF(AND(NOT(EXACT(Q72,"Not reviewed")),OR(LEN(R72&amp;"")=0,LEN(TRIM(S72&amp;""))=0)),"Check: review date or record missing",IF(AND(EXACT(Q72,"Not reviewed"),LEN(R72&amp;"")&gt;0),"Check: update review disposition",IF(AND(EXACT(Q72,"Accepted"),OR(NOT(EXACT(J72,"Issued")),NOT(EXACT(M72,"Received")),NOT(EXACT(P72,"Matches request")))),"Check: acceptance prerequisites missing",IF(AND(EXACT(Q72,"Not applicable"),OR(NOT(EXACT(M72,"Not applicable")),NOT(EXACT(P72,"Not applicable")))),"Check: N.A. review inconsistent",IF(AND(OR(EXACT(M72,"Partial"),EXACT(M72,"Unavailable"),EXACT(M72,"Not applicable"),EXACT(P72,"Partial"),EXACT(P72,"Different"),EXACT(P72,"Not applicable"),EXACT(Q72,"Changes requested"),EXACT(J72,"Withdrawn")),LEN(TRIM(V72&amp;""))=0),"Check: gap or exception reason missing",IF(AND(NOT(EXACT(Q72,"Accepted")),NOT(EXACT(Q72,"Not applicable")),NOT(EXACT(J72,"Withdrawn")),OR(LEN(TRIM(T72&amp;""))=0,LEN(U72&amp;"")=0)),"Check: next action or date missing","Recorded"))))))))))))))))))))))))</x:f>
      </x:c>
      <x:c r="X72" s="17" t="str">
        <x:f>IF(W72&lt;&gt;"Recorded","",IF(EXACT(J72,"Issued"),1,0))</x:f>
      </x:c>
      <x:c r="Y72" s="17" t="str">
        <x:f>IF(W72&lt;&gt;"Recorded","",IF(AND(EXACT(J72,"Issued"),NOT(EXACT(M72,"Awaiting"))),1,0))</x:f>
      </x:c>
      <x:c r="Z72" s="17" t="str">
        <x:f>IF(W72&lt;&gt;"Recorded","",IF(AND(EXACT(J72,"Issued"),EXACT(Q72,"Accepted")),1,0))</x:f>
      </x:c>
      <x:c r="AA72" s="17" t="str">
        <x:f>IF(LEN(W72&amp;"")=0,"",IF(W72&lt;&gt;"Recorded","Check: resolve input issue",IF(OR(EXACT(Q72,"Accepted"),EXACT(Q72,"Not applicable"),EXACT(J72,"Withdrawn")),"No open follow-up",IF(U72&lt;$B$9,"Action date passed",IF(U72=$B$9,"Action due today","Action date ahead")))))</x:f>
      </x:c>
    </x:row>
    <x:row r="73" ht="52" customHeight="1">
      <x:c r="A73" s="9"/>
      <x:c r="B73" s="9"/>
      <x:c r="C73" s="9"/>
      <x:c r="D73" s="9"/>
      <x:c r="E73" s="9"/>
      <x:c r="F73" s="10"/>
      <x:c r="G73" s="10"/>
      <x:c r="H73" s="9"/>
      <x:c r="I73" s="9"/>
      <x:c r="J73" s="9"/>
      <x:c r="K73" s="10"/>
      <x:c r="L73" s="10"/>
      <x:c r="M73" s="9"/>
      <x:c r="N73" s="10"/>
      <x:c r="O73" s="9"/>
      <x:c r="P73" s="9"/>
      <x:c r="Q73" s="9"/>
      <x:c r="R73" s="10"/>
      <x:c r="S73" s="9"/>
      <x:c r="T73" s="9"/>
      <x:c r="U73" s="10"/>
      <x:c r="V73" s="9"/>
      <x:c r="W73" s="17" t="str">
        <x:f>IF(COUNTA(A73:V73)=0,"",IF(OR(LEN(TRIM(A73&amp;""))=0,NOT(ISTEXT(A73)),NOT(EXACT(A73,TRIM(A73)))),"Check: ID missing or untrimmed",IF(OR(ISNUMBER(FIND("*",A73)),ISNUMBER(FIND("?",A73)),ISNUMBER(FIND("~",A73))),"Check: ID contains wildcard",IF(COUNTIFS($A$15:$A$74,A73)&gt;1,"Check: duplicate request ID",IF(OR(LEN(TRIM($B$6&amp;""))=0,NOT(IF(ISNUMBER($B$7),AND($B$7&gt;=1,$B$7&lt;=2958465,MOD($B$7,1)=0),FALSE)),NOT(IF(ISNUMBER($B$8),AND($B$8&gt;=1,$B$8&lt;=2958465,MOD($B$8,1)=0),FALSE)),NOT(IF(ISNUMBER($B$9),AND($B$9&gt;=1,$B$9&lt;=2958465,MOD($B$9,1)=0),FALSE)),$B$7&gt;$B$8),"Check: programme setup",IF(OR(LEN(TRIM(B73&amp;""))=0,LEN(TRIM(C73&amp;""))=0,LEN(TRIM(D73&amp;""))=0,LEN(TRIM(E73&amp;""))=0,LEN(TRIM(H73&amp;""))=0,LEN(TRIM(I73&amp;""))=0),"Check: core fields missing",IF(OR(NOT(IF(ISNUMBER(F73),AND(F73&gt;=1,F73&lt;=2958465,MOD(F73,1)=0),FALSE)),NOT(IF(ISNUMBER(G73),AND(G73&gt;=1,G73&lt;=2958465,MOD(G73,1)=0),FALSE)),F73&gt;G73,F73&lt;$B$7,G73&gt;$B$8),"Check: requested period invalid",IF(NOT(OR(EXACT(J73,"Draft"),EXACT(J73,"Issued"),EXACT(J73,"Withdrawn"))),"Check: request state invalid",IF(NOT(OR(EXACT(M73,"Awaiting"),EXACT(M73,"Partial"),EXACT(M73,"Received"),EXACT(M73,"Unavailable"),EXACT(M73,"Not applicable"))),"Check: receipt state invalid",IF(NOT(OR(EXACT(P73,"Not reviewed"),EXACT(P73,"Matches request"),EXACT(P73,"Partial"),EXACT(P73,"Different"),EXACT(P73,"Not applicable"))),"Check: coverage review invalid",IF(NOT(OR(EXACT(Q73,"Not reviewed"),EXACT(Q73,"In review"),EXACT(Q73,"Changes requested"),EXACT(Q73,"Accepted"),EXACT(Q73,"Not applicable"))),"Check: disposition invalid",IF(OR(AND(LEN(K73&amp;"")&gt;0,NOT(IF(ISNUMBER(K73),AND(K73&gt;=1,K73&lt;=2958465,MOD(K73,1)=0),FALSE))),AND(LEN(L73&amp;"")&gt;0,NOT(IF(ISNUMBER(L73),AND(L73&gt;=1,L73&lt;=2958465,MOD(L73,1)=0),FALSE))),AND(LEN(N73&amp;"")&gt;0,NOT(IF(ISNUMBER(N73),AND(N73&gt;=1,N73&lt;=2958465,MOD(N73,1)=0),FALSE))),AND(LEN(R73&amp;"")&gt;0,NOT(IF(ISNUMBER(R73),AND(R73&gt;=1,R73&lt;=2958465,MOD(R73,1)=0),FALSE))),AND(LEN(U73&amp;"")&gt;0,NOT(IF(ISNUMBER(U73),AND(U73&gt;=1,U73&lt;=2958465,MOD(U73,1)=0),FALSE)))),"Check: entered date invalid",IF(OR(AND(LEN(K73&amp;"")&gt;0,K73&gt;$B$9),AND(LEN(N73&amp;"")&gt;0,N73&gt;$B$9),AND(LEN(R73&amp;"")&gt;0,R73&gt;$B$9)),"Check: actual date after as-of",IF(OR(AND(LEN(K73&amp;"")&gt;0,LEN(L73&amp;"")&gt;0,L73&lt;K73),AND(LEN(N73&amp;"")&gt;0,LEN(K73&amp;"")&gt;0,N73&lt;K73),AND(LEN(R73&amp;"")&gt;0,LEN(N73&amp;"")&gt;0,R73&lt;N73)),"Check: date chronology",IF(AND(EXACT(J73,"Draft"),OR(LEN(K73&amp;"")&gt;0,LEN(N73&amp;"")&gt;0,LEN(R73&amp;"")&gt;0,NOT(EXACT(M73,"Awaiting")),NOT(EXACT(P73,"Not reviewed")),NOT(EXACT(Q73,"Not reviewed")))),"Check: draft contains completed activity",IF(AND(EXACT(J73,"Issued"),OR(LEN(K73&amp;"")=0,LEN(L73&amp;"")=0)),"Check: issue and due dates needed",IF(AND(NOT(EXACT(M73,"Awaiting")),OR(LEN(K73&amp;"")=0,LEN(N73&amp;"")=0,LEN(TRIM(O73&amp;""))=0)),"Check: reply date or locator missing",IF(AND(EXACT(M73,"Awaiting"),OR(LEN(N73&amp;"")&gt;0,LEN(R73&amp;"")&gt;0,NOT(EXACT(P73,"Not reviewed")),NOT(EXACT(Q73,"Not reviewed")))),"Check: awaiting conflicts with review",IF(AND(NOT(EXACT(Q73,"Not reviewed")),OR(LEN(R73&amp;"")=0,LEN(TRIM(S73&amp;""))=0)),"Check: review date or record missing",IF(AND(EXACT(Q73,"Not reviewed"),LEN(R73&amp;"")&gt;0),"Check: update review disposition",IF(AND(EXACT(Q73,"Accepted"),OR(NOT(EXACT(J73,"Issued")),NOT(EXACT(M73,"Received")),NOT(EXACT(P73,"Matches request")))),"Check: acceptance prerequisites missing",IF(AND(EXACT(Q73,"Not applicable"),OR(NOT(EXACT(M73,"Not applicable")),NOT(EXACT(P73,"Not applicable")))),"Check: N.A. review inconsistent",IF(AND(OR(EXACT(M73,"Partial"),EXACT(M73,"Unavailable"),EXACT(M73,"Not applicable"),EXACT(P73,"Partial"),EXACT(P73,"Different"),EXACT(P73,"Not applicable"),EXACT(Q73,"Changes requested"),EXACT(J73,"Withdrawn")),LEN(TRIM(V73&amp;""))=0),"Check: gap or exception reason missing",IF(AND(NOT(EXACT(Q73,"Accepted")),NOT(EXACT(Q73,"Not applicable")),NOT(EXACT(J73,"Withdrawn")),OR(LEN(TRIM(T73&amp;""))=0,LEN(U73&amp;"")=0)),"Check: next action or date missing","Recorded"))))))))))))))))))))))))</x:f>
      </x:c>
      <x:c r="X73" s="17" t="str">
        <x:f>IF(W73&lt;&gt;"Recorded","",IF(EXACT(J73,"Issued"),1,0))</x:f>
      </x:c>
      <x:c r="Y73" s="17" t="str">
        <x:f>IF(W73&lt;&gt;"Recorded","",IF(AND(EXACT(J73,"Issued"),NOT(EXACT(M73,"Awaiting"))),1,0))</x:f>
      </x:c>
      <x:c r="Z73" s="17" t="str">
        <x:f>IF(W73&lt;&gt;"Recorded","",IF(AND(EXACT(J73,"Issued"),EXACT(Q73,"Accepted")),1,0))</x:f>
      </x:c>
      <x:c r="AA73" s="17" t="str">
        <x:f>IF(LEN(W73&amp;"")=0,"",IF(W73&lt;&gt;"Recorded","Check: resolve input issue",IF(OR(EXACT(Q73,"Accepted"),EXACT(Q73,"Not applicable"),EXACT(J73,"Withdrawn")),"No open follow-up",IF(U73&lt;$B$9,"Action date passed",IF(U73=$B$9,"Action due today","Action date ahead")))))</x:f>
      </x:c>
    </x:row>
    <x:row r="74" ht="52" customHeight="1">
      <x:c r="A74" s="9"/>
      <x:c r="B74" s="9"/>
      <x:c r="C74" s="9"/>
      <x:c r="D74" s="9"/>
      <x:c r="E74" s="9"/>
      <x:c r="F74" s="10"/>
      <x:c r="G74" s="10"/>
      <x:c r="H74" s="9"/>
      <x:c r="I74" s="9"/>
      <x:c r="J74" s="9"/>
      <x:c r="K74" s="10"/>
      <x:c r="L74" s="10"/>
      <x:c r="M74" s="9"/>
      <x:c r="N74" s="10"/>
      <x:c r="O74" s="9"/>
      <x:c r="P74" s="9"/>
      <x:c r="Q74" s="9"/>
      <x:c r="R74" s="10"/>
      <x:c r="S74" s="9"/>
      <x:c r="T74" s="9"/>
      <x:c r="U74" s="10"/>
      <x:c r="V74" s="9"/>
      <x:c r="W74" s="17" t="str">
        <x:f>IF(COUNTA(A74:V74)=0,"",IF(OR(LEN(TRIM(A74&amp;""))=0,NOT(ISTEXT(A74)),NOT(EXACT(A74,TRIM(A74)))),"Check: ID missing or untrimmed",IF(OR(ISNUMBER(FIND("*",A74)),ISNUMBER(FIND("?",A74)),ISNUMBER(FIND("~",A74))),"Check: ID contains wildcard",IF(COUNTIFS($A$15:$A$74,A74)&gt;1,"Check: duplicate request ID",IF(OR(LEN(TRIM($B$6&amp;""))=0,NOT(IF(ISNUMBER($B$7),AND($B$7&gt;=1,$B$7&lt;=2958465,MOD($B$7,1)=0),FALSE)),NOT(IF(ISNUMBER($B$8),AND($B$8&gt;=1,$B$8&lt;=2958465,MOD($B$8,1)=0),FALSE)),NOT(IF(ISNUMBER($B$9),AND($B$9&gt;=1,$B$9&lt;=2958465,MOD($B$9,1)=0),FALSE)),$B$7&gt;$B$8),"Check: programme setup",IF(OR(LEN(TRIM(B74&amp;""))=0,LEN(TRIM(C74&amp;""))=0,LEN(TRIM(D74&amp;""))=0,LEN(TRIM(E74&amp;""))=0,LEN(TRIM(H74&amp;""))=0,LEN(TRIM(I74&amp;""))=0),"Check: core fields missing",IF(OR(NOT(IF(ISNUMBER(F74),AND(F74&gt;=1,F74&lt;=2958465,MOD(F74,1)=0),FALSE)),NOT(IF(ISNUMBER(G74),AND(G74&gt;=1,G74&lt;=2958465,MOD(G74,1)=0),FALSE)),F74&gt;G74,F74&lt;$B$7,G74&gt;$B$8),"Check: requested period invalid",IF(NOT(OR(EXACT(J74,"Draft"),EXACT(J74,"Issued"),EXACT(J74,"Withdrawn"))),"Check: request state invalid",IF(NOT(OR(EXACT(M74,"Awaiting"),EXACT(M74,"Partial"),EXACT(M74,"Received"),EXACT(M74,"Unavailable"),EXACT(M74,"Not applicable"))),"Check: receipt state invalid",IF(NOT(OR(EXACT(P74,"Not reviewed"),EXACT(P74,"Matches request"),EXACT(P74,"Partial"),EXACT(P74,"Different"),EXACT(P74,"Not applicable"))),"Check: coverage review invalid",IF(NOT(OR(EXACT(Q74,"Not reviewed"),EXACT(Q74,"In review"),EXACT(Q74,"Changes requested"),EXACT(Q74,"Accepted"),EXACT(Q74,"Not applicable"))),"Check: disposition invalid",IF(OR(AND(LEN(K74&amp;"")&gt;0,NOT(IF(ISNUMBER(K74),AND(K74&gt;=1,K74&lt;=2958465,MOD(K74,1)=0),FALSE))),AND(LEN(L74&amp;"")&gt;0,NOT(IF(ISNUMBER(L74),AND(L74&gt;=1,L74&lt;=2958465,MOD(L74,1)=0),FALSE))),AND(LEN(N74&amp;"")&gt;0,NOT(IF(ISNUMBER(N74),AND(N74&gt;=1,N74&lt;=2958465,MOD(N74,1)=0),FALSE))),AND(LEN(R74&amp;"")&gt;0,NOT(IF(ISNUMBER(R74),AND(R74&gt;=1,R74&lt;=2958465,MOD(R74,1)=0),FALSE))),AND(LEN(U74&amp;"")&gt;0,NOT(IF(ISNUMBER(U74),AND(U74&gt;=1,U74&lt;=2958465,MOD(U74,1)=0),FALSE)))),"Check: entered date invalid",IF(OR(AND(LEN(K74&amp;"")&gt;0,K74&gt;$B$9),AND(LEN(N74&amp;"")&gt;0,N74&gt;$B$9),AND(LEN(R74&amp;"")&gt;0,R74&gt;$B$9)),"Check: actual date after as-of",IF(OR(AND(LEN(K74&amp;"")&gt;0,LEN(L74&amp;"")&gt;0,L74&lt;K74),AND(LEN(N74&amp;"")&gt;0,LEN(K74&amp;"")&gt;0,N74&lt;K74),AND(LEN(R74&amp;"")&gt;0,LEN(N74&amp;"")&gt;0,R74&lt;N74)),"Check: date chronology",IF(AND(EXACT(J74,"Draft"),OR(LEN(K74&amp;"")&gt;0,LEN(N74&amp;"")&gt;0,LEN(R74&amp;"")&gt;0,NOT(EXACT(M74,"Awaiting")),NOT(EXACT(P74,"Not reviewed")),NOT(EXACT(Q74,"Not reviewed")))),"Check: draft contains completed activity",IF(AND(EXACT(J74,"Issued"),OR(LEN(K74&amp;"")=0,LEN(L74&amp;"")=0)),"Check: issue and due dates needed",IF(AND(NOT(EXACT(M74,"Awaiting")),OR(LEN(K74&amp;"")=0,LEN(N74&amp;"")=0,LEN(TRIM(O74&amp;""))=0)),"Check: reply date or locator missing",IF(AND(EXACT(M74,"Awaiting"),OR(LEN(N74&amp;"")&gt;0,LEN(R74&amp;"")&gt;0,NOT(EXACT(P74,"Not reviewed")),NOT(EXACT(Q74,"Not reviewed")))),"Check: awaiting conflicts with review",IF(AND(NOT(EXACT(Q74,"Not reviewed")),OR(LEN(R74&amp;"")=0,LEN(TRIM(S74&amp;""))=0)),"Check: review date or record missing",IF(AND(EXACT(Q74,"Not reviewed"),LEN(R74&amp;"")&gt;0),"Check: update review disposition",IF(AND(EXACT(Q74,"Accepted"),OR(NOT(EXACT(J74,"Issued")),NOT(EXACT(M74,"Received")),NOT(EXACT(P74,"Matches request")))),"Check: acceptance prerequisites missing",IF(AND(EXACT(Q74,"Not applicable"),OR(NOT(EXACT(M74,"Not applicable")),NOT(EXACT(P74,"Not applicable")))),"Check: N.A. review inconsistent",IF(AND(OR(EXACT(M74,"Partial"),EXACT(M74,"Unavailable"),EXACT(M74,"Not applicable"),EXACT(P74,"Partial"),EXACT(P74,"Different"),EXACT(P74,"Not applicable"),EXACT(Q74,"Changes requested"),EXACT(J74,"Withdrawn")),LEN(TRIM(V74&amp;""))=0),"Check: gap or exception reason missing",IF(AND(NOT(EXACT(Q74,"Accepted")),NOT(EXACT(Q74,"Not applicable")),NOT(EXACT(J74,"Withdrawn")),OR(LEN(TRIM(T74&amp;""))=0,LEN(U74&amp;"")=0)),"Check: next action or date missing","Recorded"))))))))))))))))))))))))</x:f>
      </x:c>
      <x:c r="X74" s="17" t="str">
        <x:f>IF(W74&lt;&gt;"Recorded","",IF(EXACT(J74,"Issued"),1,0))</x:f>
      </x:c>
      <x:c r="Y74" s="17" t="str">
        <x:f>IF(W74&lt;&gt;"Recorded","",IF(AND(EXACT(J74,"Issued"),NOT(EXACT(M74,"Awaiting"))),1,0))</x:f>
      </x:c>
      <x:c r="Z74" s="17" t="str">
        <x:f>IF(W74&lt;&gt;"Recorded","",IF(AND(EXACT(J74,"Issued"),EXACT(Q74,"Accepted")),1,0))</x:f>
      </x:c>
      <x:c r="AA74" s="17" t="str">
        <x:f>IF(LEN(W74&amp;"")=0,"",IF(W74&lt;&gt;"Recorded","Check: resolve input issue",IF(OR(EXACT(Q74,"Accepted"),EXACT(Q74,"Not applicable"),EXACT(J74,"Withdrawn")),"No open follow-up",IF(U74&lt;$B$9,"Action date passed",IF(U74=$B$9,"Action due today","Action date ahead")))))</x:f>
      </x:c>
    </x:row>
  </x:sheetData>
  <x:conditionalFormatting sqref="W15:W74">
    <x:cfRule type="beginsWith" dxfId="2" priority="1" operator="beginsWith" text="Check:"/>
  </x:conditionalFormatting>
  <x:conditionalFormatting sqref="AA15:AA74">
    <x:cfRule type="beginsWith" dxfId="3" priority="2" operator="beginsWith" text="Check:"/>
  </x:conditionalFormatting>
  <x:dataValidations count="4">
    <x:dataValidation type="list" sqref="J15:J74">
      <x:formula1>"Draft,Issued,Withdrawn"</x:formula1>
    </x:dataValidation>
    <x:dataValidation type="list" sqref="M15:M74">
      <x:formula1>"Awaiting,Partial,Received,Unavailable,Not applicable"</x:formula1>
    </x:dataValidation>
    <x:dataValidation type="list" sqref="P15:P74">
      <x:formula1>"Not reviewed,Matches request,Partial,Different,Not applicable"</x:formula1>
    </x:dataValidation>
    <x:dataValidation type="list" sqref="Q15:Q74">
      <x:formula1>"Not reviewed,In review,Changes requested,Accepted,Not applicable"</x:formula1>
    </x:dataValidation>
  </x:dataValidations>
  <x:pageMargins left="0.7" right="0.7" top="0.75" bottom="0.75" header="0.3" footer="0.3"/>
  <x:tableParts count="1">
    <x:tablePart xmlns:r="http://schemas.openxmlformats.org/officeDocument/2006/relationships" r:id="R3873f971495c4edc"/>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28" hidden="0" customWidth="1"/>
    <x:col min="2" max="2" width="26" hidden="0" customWidth="1"/>
    <x:col min="3" max="3" width="65" hidden="0" customWidth="1"/>
    <x:col min="4" max="4" width="53" hidden="0" customWidth="1"/>
  </x:cols>
  <x:sheetData>
    <x:row r="1" ht="25" customHeight="1">
      <x:c r="A1" s="3"/>
      <x:c r="B1" s="3"/>
      <x:c r="C1" s="3"/>
      <x:c r="D1" s="3"/>
    </x:row>
    <x:row r="2" ht="31" customHeight="1">
      <x:c r="A2" s="5" t="str">
        <x:v>Use the departmental request tracker</x:v>
      </x:c>
      <x:c r="B2" s="6"/>
      <x:c r="C2" s="6"/>
      <x:c r="D2" s="6"/>
    </x:row>
    <x:row r="3" ht="25" customHeight="1">
      <x:c r="A3" s="3"/>
      <x:c r="B3" s="3"/>
      <x:c r="C3" s="3"/>
      <x:c r="D3" s="3"/>
    </x:row>
    <x:row r="4" ht="58" customHeight="1">
      <x:c r="A4" s="22" t="str">
        <x:v>Agree the request</x:v>
      </x:c>
      <x:c r="B4" s="18" t="str">
        <x:v>Enter a reporting programme, period and fixed as-of date. For each dataset, name the boundary, unit/form, data owner and assigned reviewer before issuing a request. Roles avoid unnecessary personal records.</x:v>
      </x:c>
      <x:c r="C4" s="18"/>
      <x:c r="D4" s="18"/>
    </x:row>
    <x:row r="5" ht="25" customHeight="1">
      <x:c r="A5" s="3"/>
      <x:c r="B5" s="3"/>
      <x:c r="C5" s="3"/>
      <x:c r="D5" s="3"/>
    </x:row>
    <x:row r="6" ht="58" customHeight="1">
      <x:c r="A6" s="22" t="str">
        <x:v>Log issue and receipt</x:v>
      </x:c>
      <x:c r="B6" s="18" t="str">
        <x:v>Draft rows have no sent or actual activity dates. Issued rows need sent and due dates. A Partial, Received, Unavailable or Not applicable reply needs its actual receipt date and a precise response locator.</x:v>
      </x:c>
      <x:c r="C6" s="18"/>
      <x:c r="D6" s="18"/>
    </x:row>
    <x:row r="7" ht="25" customHeight="1">
      <x:c r="A7" s="3"/>
      <x:c r="B7" s="3"/>
      <x:c r="C7" s="3"/>
      <x:c r="D7" s="3"/>
    </x:row>
    <x:row r="8" ht="58" customHeight="1">
      <x:c r="A8" s="22" t="str">
        <x:v>Review separately</x:v>
      </x:c>
      <x:c r="B8" s="18" t="str">
        <x:v>Coverage review describes whether the response matches the period and boundary. Review disposition records the reviewer’s decision. Starting review requires a date and versioned review reference. Receipt alone does not establish usable data.</x:v>
      </x:c>
      <x:c r="C8" s="18"/>
      <x:c r="D8" s="18"/>
    </x:row>
    <x:row r="9" ht="25" customHeight="1">
      <x:c r="A9" s="3"/>
      <x:c r="B9" s="3"/>
      <x:c r="C9" s="3"/>
      <x:c r="D9" s="3"/>
    </x:row>
    <x:row r="10" ht="58" customHeight="1">
      <x:c r="A10" s="22" t="str">
        <x:v>Accepted data</x:v>
      </x:c>
      <x:c r="B10" s="18" t="str">
        <x:v>Accepted requires Issued + Received + Matches request, an actual review date and review reference. The formula records these prerequisites; it does not inspect source evidence or certify quality. Unavailable replies cannot become accepted data without a new complete response.</x:v>
      </x:c>
      <x:c r="C10" s="18"/>
      <x:c r="D10" s="18"/>
    </x:row>
    <x:row r="11" ht="25" customHeight="1">
      <x:c r="A11" s="3"/>
      <x:c r="B11" s="3"/>
      <x:c r="C11" s="3"/>
      <x:c r="D11" s="3"/>
    </x:row>
    <x:row r="12" ht="58" customHeight="1">
      <x:c r="A12" s="22" t="str">
        <x:v>Treat exceptions explicitly</x:v>
      </x:c>
      <x:c r="B12" s="18" t="str">
        <x:v>Explain partial/unavailable/N.A. replies, mismatches, changes requested and withdrawal. Not applicable needs matching receipt and coverage labels plus a review record. Open rows need a next action and date.</x:v>
      </x:c>
      <x:c r="C12" s="18"/>
      <x:c r="D12" s="18"/>
    </x:row>
    <x:row r="13" ht="25" customHeight="1">
      <x:c r="A13" s="3"/>
      <x:c r="B13" s="3"/>
      <x:c r="C13" s="3"/>
      <x:c r="D13" s="3"/>
    </x:row>
    <x:row r="14" ht="58" customHeight="1">
      <x:c r="A14" s="22" t="str">
        <x:v>Read rates carefully</x:v>
      </x:c>
      <x:c r="B14" s="18" t="str">
        <x:v>Replies logged ÷ valid Issued rows, and accepted data rows ÷ valid Issued rows. Draft and Withdrawn are excluded. Any invalid entered row suppresses both rates, rather than hiding it in a smaller denominator. These are request-row rates, not a quality score or completeness estimate.</x:v>
      </x:c>
      <x:c r="C14" s="18"/>
      <x:c r="D14" s="18"/>
    </x:row>
    <x:row r="15" ht="25" customHeight="1">
      <x:c r="A15" s="3"/>
      <x:c r="B15" s="3"/>
      <x:c r="C15" s="3"/>
      <x:c r="D15" s="3"/>
    </x:row>
    <x:row r="16" ht="58" customHeight="1">
      <x:c r="A16" s="22" t="str">
        <x:v>Edit a working copy</x:v>
      </x:c>
      <x:c r="B16" s="18" t="str">
        <x:v>Save your own copy. Amber cells are editable; pale green cells contain formulas. Use role names and controlled evidence references. No macros, external connections, automated messages or upload functions are included.</x:v>
      </x:c>
      <x:c r="C16" s="18"/>
      <x:c r="D16" s="18"/>
    </x:row>
    <x:row r="17" ht="25" customHeight="1">
      <x:c r="A17" s="3"/>
      <x:c r="B17" s="3"/>
      <x:c r="C17" s="3"/>
      <x:c r="D17" s="3"/>
    </x:row>
    <x:row r="18" ht="58" customHeight="1">
      <x:c r="A18" s="22" t="str">
        <x:v>Valid entries</x:v>
      </x:c>
      <x:c r="B18" s="18" t="str">
        <x:v>Dropdown labels are case- and whitespace-sensitive. Pasting can bypass dropdowns; formulas still check labels. IDs must be text without leading/trailing spaces or wildcard characters (*, ?, ~); IDs differing only by case are duplicate keys. Dates are whole Excel serials 1–2958465, displayed as dd-mmm-yyyy.</x:v>
      </x:c>
      <x:c r="C18" s="18"/>
      <x:c r="D18" s="18"/>
    </x:row>
    <x:row r="19" ht="25" customHeight="1">
      <x:c r="A19" s="3"/>
      <x:c r="B19" s="3"/>
      <x:c r="C19" s="3"/>
      <x:c r="D19" s="3"/>
    </x:row>
    <x:row r="20" ht="58" customHeight="1">
      <x:c r="A20" s="22" t="str">
        <x:v>Capacity and review</x:v>
      </x:c>
      <x:c r="B20" s="18" t="str">
        <x:v>60 working rows, 15–74. The blank working sheet is separate from Fictional example. Extend formulas, tables, validation and all summary bounds together before increasing capacity. Recheck in your spreadsheet application after edits. Desktop Excel/LibreOffice interaction, dropdowns and filters have not been tested.</x:v>
      </x:c>
      <x:c r="C20" s="18"/>
      <x:c r="D20" s="18"/>
    </x:row>
    <x:row r="21" ht="25" customHeight="1">
      <x:c r="A21" s="3"/>
      <x:c r="B21" s="3"/>
      <x:c r="C21" s="3"/>
      <x:c r="D21" s="3"/>
    </x:row>
    <x:row r="22" ht="58" customHeight="1">
      <x:c r="A22" s="22" t="str">
        <x:v>Maintenance</x:v>
      </x:c>
      <x:c r="B22" s="18" t="str">
        <x:v>Prepared 6 October 2026. Suggested workflow review: 6 April 2027, earlier after source, method or reporting-process changes. These aids do not determine legal applicability, assurance or compliance.</x:v>
      </x:c>
      <x:c r="C22" s="18"/>
      <x:c r="D22" s="18"/>
    </x:row>
    <x:row r="23" ht="25" customHeight="1">
      <x:c r="A23" s="3"/>
      <x:c r="B23" s="3"/>
      <x:c r="C23" s="3"/>
      <x:c r="D23" s="3"/>
    </x:row>
    <x:row r="24" ht="32" customHeight="1">
      <x:c r="A24" s="13" t="str">
        <x:v>Field / range</x:v>
      </x:c>
      <x:c r="B24" s="13" t="str">
        <x:v>Input or formula</x:v>
      </x:c>
      <x:c r="C24" s="13" t="str">
        <x:v>Meaning</x:v>
      </x:c>
      <x:c r="D24" s="13" t="str">
        <x:v>Entry / limit</x:v>
      </x:c>
    </x:row>
    <x:row r="25" ht="58" customHeight="1">
      <x:c r="A25" s="18" t="str">
        <x:v>A: Request ID</x:v>
      </x:c>
      <x:c r="B25" s="18" t="str">
        <x:v>Editable input</x:v>
      </x:c>
      <x:c r="C25" s="18" t="str">
        <x:v>Stable ID per department-dataset-period-boundary request; not a person or supplier ID.</x:v>
      </x:c>
      <x:c r="D25" s="18" t="str">
        <x:v>Use the exact dropdown spelling where provided. Leave unavailable information blank and explain it.</x:v>
      </x:c>
    </x:row>
    <x:row r="26" ht="58" customHeight="1">
      <x:c r="A26" s="18" t="str">
        <x:v>B: Department</x:v>
      </x:c>
      <x:c r="B26" s="18" t="str">
        <x:v>Editable input</x:v>
      </x:c>
      <x:c r="C26" s="18" t="str">
        <x:v>Function accountable for the data, such as facilities, finance or HR.</x:v>
      </x:c>
      <x:c r="D26" s="18" t="str">
        <x:v>Use the exact dropdown spelling where provided. Leave unavailable information blank and explain it.</x:v>
      </x:c>
    </x:row>
    <x:row r="27" ht="58" customHeight="1">
      <x:c r="A27" s="18" t="str">
        <x:v>C: Dataset / indicator</x:v>
      </x:c>
      <x:c r="B27" s="18" t="str">
        <x:v>Editable input</x:v>
      </x:c>
      <x:c r="C27" s="18" t="str">
        <x:v>Specific dataset, indicator and version requested.</x:v>
      </x:c>
      <x:c r="D27" s="18" t="str">
        <x:v>Use the exact dropdown spelling where provided. Leave unavailable information blank and explain it.</x:v>
      </x:c>
    </x:row>
    <x:row r="28" ht="58" customHeight="1">
      <x:c r="A28" s="18" t="str">
        <x:v>D: Requested unit / form</x:v>
      </x:c>
      <x:c r="B28" s="18" t="str">
        <x:v>Editable input</x:v>
      </x:c>
      <x:c r="C28" s="18" t="str">
        <x:v>Expected numeric unit, Narrative, or a named aggregated schedule. No conversion is performed.</x:v>
      </x:c>
      <x:c r="D28" s="18" t="str">
        <x:v>Use the exact dropdown spelling where provided. Leave unavailable information blank and explain it.</x:v>
      </x:c>
    </x:row>
    <x:row r="29" ht="58" customHeight="1">
      <x:c r="A29" s="18" t="str">
        <x:v>E: Requested boundary</x:v>
      </x:c>
      <x:c r="B29" s="18" t="str">
        <x:v>Editable input</x:v>
      </x:c>
      <x:c r="C29" s="18" t="str">
        <x:v>Entity/site/population requested; avoid individual employee data.</x:v>
      </x:c>
      <x:c r="D29" s="18" t="str">
        <x:v>Use the exact dropdown spelling where provided. Leave unavailable information blank and explain it.</x:v>
      </x:c>
    </x:row>
    <x:row r="30" ht="58" customHeight="1">
      <x:c r="A30" s="18" t="str">
        <x:v>F: Period start</x:v>
      </x:c>
      <x:c r="B30" s="18" t="str">
        <x:v>Editable input</x:v>
      </x:c>
      <x:c r="C30" s="18" t="str">
        <x:v>Start of the requested reporting period, within setup.</x:v>
      </x:c>
      <x:c r="D30" s="18" t="str">
        <x:v>Use the exact dropdown spelling where provided. Leave unavailable information blank and explain it.</x:v>
      </x:c>
    </x:row>
    <x:row r="31" ht="58" customHeight="1">
      <x:c r="A31" s="18" t="str">
        <x:v>G: Period end</x:v>
      </x:c>
      <x:c r="B31" s="18" t="str">
        <x:v>Editable input</x:v>
      </x:c>
      <x:c r="C31" s="18" t="str">
        <x:v>End of the requested reporting period, within setup.</x:v>
      </x:c>
      <x:c r="D31" s="18" t="str">
        <x:v>Use the exact dropdown spelling where provided. Leave unavailable information blank and explain it.</x:v>
      </x:c>
    </x:row>
    <x:row r="32" ht="58" customHeight="1">
      <x:c r="A32" s="18" t="str">
        <x:v>H: Data owner role</x:v>
      </x:c>
      <x:c r="B32" s="18" t="str">
        <x:v>Editable input</x:v>
      </x:c>
      <x:c r="C32" s="18" t="str">
        <x:v>Role accountable for providing the records.</x:v>
      </x:c>
      <x:c r="D32" s="18" t="str">
        <x:v>Use the exact dropdown spelling where provided. Leave unavailable information blank and explain it.</x:v>
      </x:c>
    </x:row>
    <x:row r="33" ht="58" customHeight="1">
      <x:c r="A33" s="18" t="str">
        <x:v>I: Reviewer role</x:v>
      </x:c>
      <x:c r="B33" s="18" t="str">
        <x:v>Editable input</x:v>
      </x:c>
      <x:c r="C33" s="18" t="str">
        <x:v>Assigned role responsible for reviewing the response.</x:v>
      </x:c>
      <x:c r="D33" s="18" t="str">
        <x:v>Use the exact dropdown spelling where provided. Leave unavailable information blank and explain it.</x:v>
      </x:c>
    </x:row>
    <x:row r="34" ht="58" customHeight="1">
      <x:c r="A34" s="18" t="str">
        <x:v>J: Request state</x:v>
      </x:c>
      <x:c r="B34" s="18" t="str">
        <x:v>Editable input</x:v>
      </x:c>
      <x:c r="C34" s="18" t="str">
        <x:v>Draft, Issued or Withdrawn. Only valid Issued rows enter rate denominators.</x:v>
      </x:c>
      <x:c r="D34" s="18" t="str">
        <x:v>Use the exact dropdown spelling where provided. Leave unavailable information blank and explain it.</x:v>
      </x:c>
    </x:row>
    <x:row r="35" ht="58" customHeight="1">
      <x:c r="A35" s="18" t="str">
        <x:v>K: Sent date</x:v>
      </x:c>
      <x:c r="B35" s="18" t="str">
        <x:v>Editable input</x:v>
      </x:c>
      <x:c r="C35" s="18" t="str">
        <x:v>Actual issue date, on/before fixed as-of date. Draft has no sent date.</x:v>
      </x:c>
      <x:c r="D35" s="18" t="str">
        <x:v>Use the exact dropdown spelling where provided. Leave unavailable information blank and explain it.</x:v>
      </x:c>
    </x:row>
    <x:row r="36" ht="58" customHeight="1">
      <x:c r="A36" s="18" t="str">
        <x:v>L: Response due</x:v>
      </x:c>
      <x:c r="B36" s="18" t="str">
        <x:v>Editable input</x:v>
      </x:c>
      <x:c r="C36" s="18" t="str">
        <x:v>Due date on/after sent date. Future due dates are allowed.</x:v>
      </x:c>
      <x:c r="D36" s="18" t="str">
        <x:v>Use the exact dropdown spelling where provided. Leave unavailable information blank and explain it.</x:v>
      </x:c>
    </x:row>
    <x:row r="37" ht="58" customHeight="1">
      <x:c r="A37" s="18" t="str">
        <x:v>M: Receipt state</x:v>
      </x:c>
      <x:c r="B37" s="18" t="str">
        <x:v>Editable input</x:v>
      </x:c>
      <x:c r="C37" s="18" t="str">
        <x:v>Awaiting, Partial, Received, Unavailable or Not applicable. A reply can be logged without accepted data.</x:v>
      </x:c>
      <x:c r="D37" s="18" t="str">
        <x:v>Use the exact dropdown spelling where provided. Leave unavailable information blank and explain it.</x:v>
      </x:c>
    </x:row>
    <x:row r="38" ht="58" customHeight="1">
      <x:c r="A38" s="18" t="str">
        <x:v>N: Receipt date</x:v>
      </x:c>
      <x:c r="B38" s="18" t="str">
        <x:v>Editable input</x:v>
      </x:c>
      <x:c r="C38" s="18" t="str">
        <x:v>Actual substantive reply date, on/after sent and on/before as-of; leave blank while Awaiting.</x:v>
      </x:c>
      <x:c r="D38" s="18" t="str">
        <x:v>Use the exact dropdown spelling where provided. Leave unavailable information blank and explain it.</x:v>
      </x:c>
    </x:row>
    <x:row r="39" ht="58" customHeight="1">
      <x:c r="A39" s="18" t="str">
        <x:v>O: Evidence / reply locator</x:v>
      </x:c>
      <x:c r="B39" s="18" t="str">
        <x:v>Editable input</x:v>
      </x:c>
      <x:c r="C39" s="18" t="str">
        <x:v>Source/reply title and exact locator. Also required for unavailable and N.A. replies.</x:v>
      </x:c>
      <x:c r="D39" s="18" t="str">
        <x:v>Use the exact dropdown spelling where provided. Leave unavailable information blank and explain it.</x:v>
      </x:c>
    </x:row>
    <x:row r="40" ht="58" customHeight="1">
      <x:c r="A40" s="18" t="str">
        <x:v>P: Coverage review</x:v>
      </x:c>
      <x:c r="B40" s="18" t="str">
        <x:v>Editable input</x:v>
      </x:c>
      <x:c r="C40" s="18" t="str">
        <x:v>Not reviewed, Matches request, Partial, Different or Not applicable. This is human period/boundary coverage review.</x:v>
      </x:c>
      <x:c r="D40" s="18" t="str">
        <x:v>Use the exact dropdown spelling where provided. Leave unavailable information blank and explain it.</x:v>
      </x:c>
    </x:row>
    <x:row r="41" ht="58" customHeight="1">
      <x:c r="A41" s="18" t="str">
        <x:v>Q: Review disposition</x:v>
      </x:c>
      <x:c r="B41" s="18" t="str">
        <x:v>Editable input</x:v>
      </x:c>
      <x:c r="C41" s="18" t="str">
        <x:v>Not reviewed, In review, Changes requested, Accepted or Not applicable. Accepted requires a complete Received reply and matching coverage.</x:v>
      </x:c>
      <x:c r="D41" s="18" t="str">
        <x:v>Use the exact dropdown spelling where provided. Leave unavailable information blank and explain it.</x:v>
      </x:c>
    </x:row>
    <x:row r="42" ht="58" customHeight="1">
      <x:c r="A42" s="18" t="str">
        <x:v>R: Review date</x:v>
      </x:c>
      <x:c r="B42" s="18" t="str">
        <x:v>Editable input</x:v>
      </x:c>
      <x:c r="C42" s="18" t="str">
        <x:v>Actual review date, on/after receipt and on/before as-of for started reviews.</x:v>
      </x:c>
      <x:c r="D42" s="18" t="str">
        <x:v>Use the exact dropdown spelling where provided. Leave unavailable information blank and explain it.</x:v>
      </x:c>
    </x:row>
    <x:row r="43" ht="58" customHeight="1">
      <x:c r="A43" s="18" t="str">
        <x:v>S: Review record / version</x:v>
      </x:c>
      <x:c r="B43" s="18" t="str">
        <x:v>Editable input</x:v>
      </x:c>
      <x:c r="C43" s="18" t="str">
        <x:v>Retained review/acceptance reference and version; required when review begins.</x:v>
      </x:c>
      <x:c r="D43" s="18" t="str">
        <x:v>Use the exact dropdown spelling where provided. Leave unavailable information blank and explain it.</x:v>
      </x:c>
    </x:row>
    <x:row r="44" ht="58" customHeight="1">
      <x:c r="A44" s="18" t="str">
        <x:v>T: Next action</x:v>
      </x:c>
      <x:c r="B44" s="18" t="str">
        <x:v>Editable input</x:v>
      </x:c>
      <x:c r="C44" s="18" t="str">
        <x:v>Specific pending action; required until Accepted, documented N.A. or Withdrawn.</x:v>
      </x:c>
      <x:c r="D44" s="18" t="str">
        <x:v>Use the exact dropdown spelling where provided. Leave unavailable information blank and explain it.</x:v>
      </x:c>
    </x:row>
    <x:row r="45" ht="58" customHeight="1">
      <x:c r="A45" s="18" t="str">
        <x:v>U: Next action date</x:v>
      </x:c>
      <x:c r="B45" s="18" t="str">
        <x:v>Editable input</x:v>
      </x:c>
      <x:c r="C45" s="18" t="str">
        <x:v>Date for the next action; future dates allowed.</x:v>
      </x:c>
      <x:c r="D45" s="18" t="str">
        <x:v>Use the exact dropdown spelling where provided. Leave unavailable information blank and explain it.</x:v>
      </x:c>
    </x:row>
    <x:row r="46" ht="58" customHeight="1">
      <x:c r="A46" s="18" t="str">
        <x:v>V: Gap / exception reason</x:v>
      </x:c>
      <x:c r="B46" s="18" t="str">
        <x:v>Editable input</x:v>
      </x:c>
      <x:c r="C46" s="18" t="str">
        <x:v>Required for partial, unavailable, N.A., changes requested, mismatch or withdrawal.</x:v>
      </x:c>
      <x:c r="D46" s="18" t="str">
        <x:v>Use the exact dropdown spelling where provided. Leave unavailable information blank and explain it.</x:v>
      </x:c>
    </x:row>
    <x:row r="47" ht="58" customHeight="1">
      <x:c r="A47" s="18" t="str">
        <x:v>W: Input check</x:v>
      </x:c>
      <x:c r="B47" s="18" t="str">
        <x:v>Formula</x:v>
      </x:c>
      <x:c r="C47" s="18" t="str">
        <x:v>First missing/inconsistent prerequisite. Rates are suppressed if any entered row has an input issue.</x:v>
      </x:c>
      <x:c r="D47" s="18" t="str">
        <x:v>Do not overwrite. A blank numeric result means unavailable or not applicable.</x:v>
      </x:c>
    </x:row>
    <x:row r="48" ht="58" customHeight="1">
      <x:c r="A48" s="18" t="str">
        <x:v>X: Issued row</x:v>
      </x:c>
      <x:c r="B48" s="18" t="str">
        <x:v>Formula</x:v>
      </x:c>
      <x:c r="C48" s="18" t="str">
        <x:v>1 for valid Issued rows; 0 for valid Draft/Withdrawn rows; blank for invalid or empty rows.</x:v>
      </x:c>
      <x:c r="D48" s="18" t="str">
        <x:v>Do not overwrite. A blank numeric result means unavailable or not applicable.</x:v>
      </x:c>
    </x:row>
    <x:row r="49" ht="58" customHeight="1">
      <x:c r="A49" s="18" t="str">
        <x:v>Y: Reply logged</x:v>
      </x:c>
      <x:c r="B49" s="18" t="str">
        <x:v>Formula</x:v>
      </x:c>
      <x:c r="C49" s="18" t="str">
        <x:v>1 for valid Issued rows with a substantive Partial/Received/Unavailable/N.A. reply; otherwise 0.</x:v>
      </x:c>
      <x:c r="D49" s="18" t="str">
        <x:v>Do not overwrite. A blank numeric result means unavailable or not applicable.</x:v>
      </x:c>
    </x:row>
    <x:row r="50" ht="58" customHeight="1">
      <x:c r="A50" s="18" t="str">
        <x:v>Z: Accepted data row</x:v>
      </x:c>
      <x:c r="B50" s="18" t="str">
        <x:v>Formula</x:v>
      </x:c>
      <x:c r="C50" s="18" t="str">
        <x:v>1 only for valid Issued rows with disposition Accepted; otherwise 0. This records human acceptance, not a quality score.</x:v>
      </x:c>
      <x:c r="D50" s="18" t="str">
        <x:v>Do not overwrite. A blank numeric result means unavailable or not applicable.</x:v>
      </x:c>
    </x:row>
    <x:row r="51" ht="58" customHeight="1">
      <x:c r="A51" s="18" t="str">
        <x:v>AA: Follow-up</x:v>
      </x:c>
      <x:c r="B51" s="18" t="str">
        <x:v>Formula</x:v>
      </x:c>
      <x:c r="C51" s="18" t="str">
        <x:v>Based on next action date; terminal accepted/N.A./withdrawn rows show no open follow-up. It sends no reminders.</x:v>
      </x:c>
      <x:c r="D51" s="18" t="str">
        <x:v>Do not overwrite. A blank numeric result means unavailable or not applicable.</x:v>
      </x:c>
    </x:row>
    <x:row r="52" ht="25" customHeight="1">
      <x:c r="A52" s="3"/>
      <x:c r="B52" s="3"/>
      <x:c r="C52" s="3"/>
      <x:c r="D52" s="3"/>
    </x:row>
    <x:row r="53" ht="25" customHeight="1">
      <x:c r="A53" s="23" t="str">
        <x:v>Method sources</x:v>
      </x:c>
      <x:c r="B53" s="3"/>
      <x:c r="C53" s="3"/>
      <x:c r="D53" s="3"/>
    </x:row>
    <x:row r="54" ht="78" customHeight="1">
      <x:c r="A54" s="18" t="str">
        <x:v>B2-S001</x:v>
      </x:c>
      <x:c r="B54" s="18" t="str">
        <x:v>GHG Protocol Corporate Standard (revised edition, 2004)</x:v>
      </x:c>
      <x:c r="C54" s="18" t="str">
        <x:v>Chapter 3, printed pp.16–23: organisational boundary choices. Chapter 7, pp.48–53: data management and quality responsibilities. These sources inform context, not the workbook’s original workflow rules.</x:v>
      </x:c>
      <x:c r="D54" s="18" t="str">
        <x:v>https://ghgprotocol.org/sites/default/files/standards/ghg-protocol-revised.pdf</x:v>
      </x:c>
    </x:row>
    <x:row r="55" ht="78" customHeight="1">
      <x:c r="A55" s="18" t="str">
        <x:v>B2-METHOD</x:v>
      </x:c>
      <x:c r="B55" s="18" t="str">
        <x:v>Nitium workflow method v1.0.0</x:v>
      </x:c>
      <x:c r="C55" s="18" t="str">
        <x:v>Original register, handover controls and calendar-day planning arithmetic. Capacity, dependency restrictions and examples are design choices rather than prescribed regulatory formats.</x:v>
      </x:c>
      <x:c r="D55" s="18" t="str">
        <x:v>No external method or template reproduced.</x:v>
      </x:c>
    </x:row>
    <x:row r="56" ht="25" customHeight="1">
      <x:c r="A56" s="3"/>
      <x:c r="B56" s="3"/>
      <x:c r="C56" s="3"/>
      <x:c r="D56" s="3"/>
    </x:row>
    <x:row r="57" ht="46" customHeight="1">
      <x:c r="A57" s="18" t="str">
        <x:v>Version / preparation</x:v>
      </x:c>
      <x:c r="B57" s="18" t="str">
        <x:v>1.0.0 / 2026-10-06</x:v>
      </x:c>
      <x:c r="C57" s="18" t="str">
        <x:v>Nitium Advisory. Original working aid. AI-assisted preparation; no external professional sign-off claimed.</x:v>
      </x:c>
      <x:c r="D57" s="18"/>
    </x:row>
    <x:row r="58" ht="25" customHeight="1">
      <x:c r="A58" s="3"/>
      <x:c r="B58" s="3"/>
      <x:c r="C58" s="3"/>
      <x:c r="D58" s="3"/>
    </x:row>
    <x:row r="59" ht="25" customHeight="1">
      <x:c r="A59" s="3"/>
      <x:c r="B59" s="3"/>
      <x:c r="C59" s="3"/>
      <x:c r="D59" s="3"/>
    </x:row>
    <x:row r="60" ht="25" customHeight="1">
      <x:c r="A60" s="3"/>
      <x:c r="B60" s="3"/>
      <x:c r="C60" s="3"/>
      <x:c r="D60" s="3"/>
    </x:row>
    <x:row r="61" ht="25" customHeight="1">
      <x:c r="A61" s="3"/>
      <x:c r="B61" s="3"/>
      <x:c r="C61" s="3"/>
      <x:c r="D61" s="3"/>
    </x:row>
    <x:row r="62" ht="25" customHeight="1">
      <x:c r="A62" s="3"/>
      <x:c r="B62" s="3"/>
      <x:c r="C62" s="3"/>
      <x:c r="D62" s="3"/>
    </x:row>
    <x:row r="63" ht="25" customHeight="1">
      <x:c r="A63" s="3"/>
      <x:c r="B63" s="3"/>
      <x:c r="C63" s="3"/>
      <x:c r="D63" s="3"/>
    </x:row>
    <x:row r="64" ht="25" customHeight="1">
      <x:c r="A64" s="3"/>
      <x:c r="B64" s="3"/>
      <x:c r="C64" s="3"/>
      <x:c r="D64" s="3"/>
    </x:row>
    <x:row r="65" ht="25" customHeight="1">
      <x:c r="A65" s="3"/>
      <x:c r="B65" s="3"/>
      <x:c r="C65" s="3"/>
      <x:c r="D65" s="3"/>
    </x:row>
  </x:sheetData>
  <x:mergeCells>
    <x:mergeCell ref="B4:D4"/>
    <x:mergeCell ref="B6:D6"/>
    <x:mergeCell ref="B8:D8"/>
    <x:mergeCell ref="B10:D10"/>
    <x:mergeCell ref="B12:D12"/>
    <x:mergeCell ref="B14:D14"/>
    <x:mergeCell ref="B16:D16"/>
    <x:mergeCell ref="B18:D18"/>
    <x:mergeCell ref="B20:D20"/>
    <x:mergeCell ref="B22:D22"/>
    <x:mergeCell ref="C57:D57"/>
  </x:mergeCells>
  <x:pageMargins left="0.7" right="0.7" top="0.75" bottom="0.75" header="0.3" footer="0.3"/>
</x:worksheet>
</file>